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ФЭУ\ОЭАиП\ОбщиеДокументыОЭАиП\Комиссия по разработке ТП ОМС\Комиссия 2026\3_Комиссия март\НА САЙТ\Решение от 02.04.2026\"/>
    </mc:Choice>
  </mc:AlternateContent>
  <bookViews>
    <workbookView xWindow="-105" yWindow="-105" windowWidth="23250" windowHeight="12570" tabRatio="518"/>
  </bookViews>
  <sheets>
    <sheet name="_Оглавление_" sheetId="132" r:id="rId1"/>
    <sheet name="0004" sheetId="55" r:id="rId2"/>
    <sheet name="0010" sheetId="57" r:id="rId3"/>
    <sheet name="0013" sheetId="58" r:id="rId4"/>
    <sheet name="0020" sheetId="62" r:id="rId5"/>
    <sheet name="0021" sheetId="159" r:id="rId6"/>
    <sheet name="0023" sheetId="59" r:id="rId7"/>
    <sheet name="0026" sheetId="34" r:id="rId8"/>
    <sheet name="0027" sheetId="60" r:id="rId9"/>
    <sheet name="0028" sheetId="64" r:id="rId10"/>
    <sheet name="0029" sheetId="36" r:id="rId11"/>
    <sheet name="0032" sheetId="158" r:id="rId12"/>
    <sheet name="0033" sheetId="38" r:id="rId13"/>
    <sheet name="0035" sheetId="39" r:id="rId14"/>
    <sheet name="0040" sheetId="171" r:id="rId15"/>
    <sheet name="0041" sheetId="168" r:id="rId16"/>
    <sheet name="0049" sheetId="42" r:id="rId17"/>
    <sheet name="0059" sheetId="12" r:id="rId18"/>
    <sheet name="0061" sheetId="11" r:id="rId19"/>
    <sheet name="0063" sheetId="13" r:id="rId20"/>
    <sheet name="0065" sheetId="14" r:id="rId21"/>
    <sheet name="0067" sheetId="15" r:id="rId22"/>
    <sheet name="0069" sheetId="16" r:id="rId23"/>
    <sheet name="0071" sheetId="17" r:id="rId24"/>
    <sheet name="0073" sheetId="19" r:id="rId25"/>
    <sheet name="0075" sheetId="21" r:id="rId26"/>
    <sheet name="0079" sheetId="24" r:id="rId27"/>
    <sheet name="0081" sheetId="27" r:id="rId28"/>
    <sheet name="0083" sheetId="28" r:id="rId29"/>
    <sheet name="0085" sheetId="29" r:id="rId30"/>
    <sheet name="0087" sheetId="30" r:id="rId31"/>
    <sheet name="0103" sheetId="18" r:id="rId32"/>
    <sheet name="0115" sheetId="26" r:id="rId33"/>
    <sheet name="0129" sheetId="48" r:id="rId34"/>
    <sheet name="0133" sheetId="50" r:id="rId35"/>
    <sheet name="0135" sheetId="51" r:id="rId36"/>
    <sheet name="0139" sheetId="65" r:id="rId37"/>
    <sheet name="0140" sheetId="41" r:id="rId38"/>
    <sheet name="0142" sheetId="47" r:id="rId39"/>
    <sheet name="0144" sheetId="32" r:id="rId40"/>
    <sheet name="0146" sheetId="49" r:id="rId41"/>
    <sheet name="0151" sheetId="67" r:id="rId42"/>
    <sheet name="0173" sheetId="70" r:id="rId43"/>
    <sheet name="0188" sheetId="33" r:id="rId44"/>
    <sheet name="0203" sheetId="23" r:id="rId45"/>
    <sheet name="0204" sheetId="68" r:id="rId46"/>
    <sheet name="0205" sheetId="110" r:id="rId47"/>
    <sheet name="0231" sheetId="25" r:id="rId48"/>
    <sheet name="0232" sheetId="20" r:id="rId49"/>
    <sheet name="0251" sheetId="88" r:id="rId50"/>
    <sheet name="0260" sheetId="114" r:id="rId51"/>
    <sheet name="0275" sheetId="22" r:id="rId52"/>
    <sheet name="0292" sheetId="31" r:id="rId53"/>
    <sheet name="0294" sheetId="101" r:id="rId54"/>
    <sheet name="0296" sheetId="75" r:id="rId55"/>
    <sheet name="0047" sheetId="99" r:id="rId56"/>
    <sheet name="0309" sheetId="167" r:id="rId57"/>
    <sheet name="0320" sheetId="78" r:id="rId58"/>
    <sheet name="0321" sheetId="63" r:id="rId59"/>
    <sheet name="0327" sheetId="69" r:id="rId60"/>
    <sheet name="0329" sheetId="98" r:id="rId61"/>
    <sheet name="0330" sheetId="105" r:id="rId62"/>
    <sheet name="0331" sheetId="82" r:id="rId63"/>
    <sheet name="0333" sheetId="81" r:id="rId64"/>
    <sheet name="0336" sheetId="109" r:id="rId65"/>
    <sheet name="0338" sheetId="83" r:id="rId66"/>
    <sheet name="0341" sheetId="86" r:id="rId67"/>
    <sheet name="0342" sheetId="111" r:id="rId68"/>
    <sheet name="0344" sheetId="170" r:id="rId69"/>
    <sheet name="0353" sheetId="85" r:id="rId70"/>
    <sheet name="0354" sheetId="71" r:id="rId71"/>
    <sheet name="0355" sheetId="112" r:id="rId72"/>
    <sheet name="0365" sheetId="122" r:id="rId73"/>
    <sheet name="0367" sheetId="35" r:id="rId74"/>
    <sheet name="0373" sheetId="92" r:id="rId75"/>
    <sheet name="0381" sheetId="44" r:id="rId76"/>
    <sheet name="0382" sheetId="103" r:id="rId77"/>
    <sheet name="0385" sheetId="97" r:id="rId78"/>
    <sheet name="0387" sheetId="87" r:id="rId79"/>
    <sheet name="0390" sheetId="106" r:id="rId80"/>
    <sheet name="0395" sheetId="108" r:id="rId81"/>
    <sheet name="0396" sheetId="90" r:id="rId82"/>
    <sheet name="0399" sheetId="76" r:id="rId83"/>
    <sheet name="0405" sheetId="123" r:id="rId84"/>
    <sheet name="0406" sheetId="102" r:id="rId85"/>
    <sheet name="0412" sheetId="137" r:id="rId86"/>
    <sheet name="0414" sheetId="95" r:id="rId87"/>
    <sheet name="0415" sheetId="115" r:id="rId88"/>
    <sheet name="0417" sheetId="156" r:id="rId89"/>
    <sheet name="0419" sheetId="124" r:id="rId90"/>
    <sheet name="0422" sheetId="118" r:id="rId91"/>
    <sheet name="0423" sheetId="166" r:id="rId92"/>
    <sheet name="0043" sheetId="8" r:id="rId93"/>
    <sheet name="0429" sheetId="120" r:id="rId94"/>
    <sheet name="0430" sheetId="121" r:id="rId95"/>
    <sheet name="0431" sheetId="9" r:id="rId96"/>
    <sheet name="0432" sheetId="80" r:id="rId97"/>
    <sheet name="0437" sheetId="37" r:id="rId98"/>
    <sheet name="0442" sheetId="141" r:id="rId99"/>
    <sheet name="0444" sheetId="150" r:id="rId100"/>
    <sheet name="0447" sheetId="96" r:id="rId101"/>
    <sheet name="0450" sheetId="72" r:id="rId102"/>
    <sheet name="0451" sheetId="139" r:id="rId103"/>
    <sheet name="0454" sheetId="161" r:id="rId104"/>
    <sheet name="0458" sheetId="157" r:id="rId105"/>
    <sheet name="0459" sheetId="155" r:id="rId106"/>
    <sheet name="0467" sheetId="160" r:id="rId107"/>
    <sheet name="0465" sheetId="119" r:id="rId108"/>
    <sheet name="0466" sheetId="77" r:id="rId109"/>
    <sheet name="0452" sheetId="140" r:id="rId110"/>
  </sheets>
  <definedNames>
    <definedName name="_xlnm._FilterDatabase" localSheetId="0" hidden="1">_Оглавление_!$A$3:$C$108</definedName>
    <definedName name="_xlnm.Print_Area" localSheetId="1">'0004'!$A$1:$T$47</definedName>
    <definedName name="_xlnm.Print_Area" localSheetId="14">'0040'!$A$1:$T$47</definedName>
    <definedName name="_xlnm.Print_Area" localSheetId="15">'0041'!$A$1:$T$47</definedName>
    <definedName name="_xlnm.Print_Area" localSheetId="56">'0309'!$A$1:$T$47</definedName>
    <definedName name="_xlnm.Print_Area" localSheetId="85">'0412'!$A$1:$T$47</definedName>
    <definedName name="_xlnm.Print_Area" localSheetId="91">'0423'!$A$1:$T$47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5" i="132" l="1"/>
  <c r="A58" i="132" l="1"/>
  <c r="A34" i="132"/>
  <c r="A35" i="132"/>
  <c r="A108" i="132"/>
  <c r="A107" i="132"/>
  <c r="A106" i="132"/>
  <c r="A105" i="132"/>
  <c r="A104" i="132"/>
  <c r="A103" i="132"/>
  <c r="A102" i="132"/>
  <c r="A101" i="132"/>
  <c r="A100" i="132"/>
  <c r="A99" i="132"/>
  <c r="A98" i="132"/>
  <c r="A97" i="132"/>
  <c r="A96" i="132"/>
  <c r="A94" i="132"/>
  <c r="A93" i="132"/>
  <c r="A92" i="132"/>
  <c r="A91" i="132"/>
  <c r="A90" i="132"/>
  <c r="A89" i="132"/>
  <c r="A88" i="132"/>
  <c r="A87" i="132"/>
  <c r="A86" i="132"/>
  <c r="A85" i="132"/>
  <c r="A84" i="132"/>
  <c r="A83" i="132"/>
  <c r="A82" i="132"/>
  <c r="A81" i="132"/>
  <c r="A80" i="132"/>
  <c r="A79" i="132"/>
  <c r="A78" i="132"/>
  <c r="A77" i="132"/>
  <c r="A76" i="132"/>
  <c r="A75" i="132"/>
  <c r="A74" i="132"/>
  <c r="A73" i="132"/>
  <c r="A72" i="132"/>
  <c r="A71" i="132"/>
  <c r="A70" i="132"/>
  <c r="A69" i="132"/>
  <c r="A68" i="132"/>
  <c r="A67" i="132"/>
  <c r="A66" i="132"/>
  <c r="A65" i="132"/>
  <c r="A64" i="132"/>
  <c r="A63" i="132"/>
  <c r="A62" i="132"/>
  <c r="A61" i="132"/>
  <c r="A60" i="132"/>
  <c r="A59" i="132"/>
  <c r="A57" i="132"/>
  <c r="A56" i="132"/>
  <c r="A55" i="132"/>
  <c r="A54" i="132"/>
  <c r="A53" i="132"/>
  <c r="A52" i="132"/>
  <c r="A51" i="132"/>
  <c r="A50" i="132"/>
  <c r="A49" i="132"/>
  <c r="A48" i="132"/>
  <c r="A47" i="132"/>
  <c r="A46" i="132"/>
  <c r="A45" i="132"/>
  <c r="A44" i="132"/>
  <c r="A43" i="132"/>
  <c r="A42" i="132"/>
  <c r="A41" i="132"/>
  <c r="A40" i="132"/>
  <c r="A39" i="132"/>
  <c r="A38" i="132"/>
  <c r="A37" i="132"/>
  <c r="A36" i="132"/>
  <c r="A33" i="132"/>
  <c r="A32" i="132"/>
  <c r="A31" i="132"/>
  <c r="A30" i="132"/>
  <c r="A29" i="132"/>
  <c r="A28" i="132"/>
  <c r="A27" i="132"/>
  <c r="A26" i="132"/>
  <c r="A25" i="132"/>
  <c r="A24" i="132"/>
  <c r="A23" i="132"/>
  <c r="A22" i="132"/>
  <c r="A21" i="132"/>
  <c r="A20" i="132"/>
  <c r="A19" i="132"/>
  <c r="A18" i="132"/>
  <c r="A17" i="132"/>
  <c r="A16" i="132"/>
  <c r="A15" i="132"/>
  <c r="A14" i="132"/>
  <c r="A13" i="132"/>
  <c r="A12" i="132"/>
  <c r="A11" i="132"/>
  <c r="A10" i="132"/>
  <c r="A9" i="132"/>
  <c r="A8" i="132"/>
  <c r="A7" i="132"/>
  <c r="A6" i="132"/>
  <c r="A5" i="132"/>
  <c r="A4" i="132"/>
  <c r="W31" i="36" l="1"/>
  <c r="X31" i="36"/>
  <c r="W34" i="36"/>
  <c r="W35" i="36"/>
  <c r="X35" i="36"/>
  <c r="W36" i="36"/>
  <c r="X36" i="36"/>
  <c r="W37" i="36"/>
  <c r="X37" i="36"/>
  <c r="X34" i="36" l="1"/>
  <c r="L19" i="141" l="1"/>
  <c r="F19" i="160"/>
  <c r="L19" i="160"/>
  <c r="T19" i="157"/>
  <c r="F19" i="141"/>
  <c r="E19" i="160"/>
  <c r="S19" i="157"/>
  <c r="M19" i="157"/>
  <c r="S19" i="141"/>
  <c r="T22" i="141"/>
  <c r="M22" i="160"/>
  <c r="E22" i="160"/>
  <c r="S22" i="157"/>
  <c r="L22" i="141"/>
  <c r="F22" i="160"/>
  <c r="M25" i="157"/>
  <c r="L25" i="157"/>
  <c r="L25" i="141"/>
  <c r="L25" i="160"/>
  <c r="E25" i="160"/>
  <c r="T25" i="157"/>
  <c r="F25" i="141"/>
  <c r="T22" i="157" l="1"/>
  <c r="E25" i="157"/>
  <c r="S25" i="141"/>
  <c r="T25" i="141"/>
  <c r="E25" i="141"/>
  <c r="T25" i="160"/>
  <c r="S25" i="160"/>
  <c r="F25" i="160"/>
  <c r="M25" i="141"/>
  <c r="F25" i="157"/>
  <c r="S25" i="157"/>
  <c r="M25" i="160"/>
  <c r="L22" i="160"/>
  <c r="S19" i="160"/>
  <c r="E22" i="157"/>
  <c r="S22" i="160"/>
  <c r="L22" i="157"/>
  <c r="E19" i="157"/>
  <c r="F22" i="157"/>
  <c r="F22" i="141"/>
  <c r="T22" i="160"/>
  <c r="M19" i="141"/>
  <c r="E22" i="141"/>
  <c r="E19" i="141"/>
  <c r="T19" i="160"/>
  <c r="F19" i="157"/>
  <c r="L19" i="157"/>
  <c r="T19" i="141"/>
  <c r="M19" i="160"/>
  <c r="S22" i="141"/>
  <c r="M22" i="157"/>
  <c r="M22" i="141"/>
  <c r="L29" i="157" l="1"/>
  <c r="S29" i="141"/>
  <c r="F29" i="157"/>
  <c r="T29" i="160"/>
  <c r="E29" i="157"/>
  <c r="L29" i="141"/>
  <c r="S29" i="160"/>
  <c r="F29" i="141"/>
  <c r="M29" i="160"/>
  <c r="E29" i="141"/>
  <c r="L29" i="160"/>
  <c r="F29" i="160"/>
  <c r="E29" i="160"/>
  <c r="T29" i="157"/>
  <c r="S29" i="157"/>
  <c r="M29" i="157"/>
  <c r="L42" i="170"/>
  <c r="S42" i="99"/>
  <c r="F28" i="77"/>
  <c r="F39" i="139"/>
  <c r="F39" i="140"/>
  <c r="F28" i="157"/>
  <c r="F39" i="96"/>
  <c r="F39" i="119"/>
  <c r="F39" i="141"/>
  <c r="F39" i="155"/>
  <c r="F28" i="119"/>
  <c r="F39" i="161"/>
  <c r="F28" i="155"/>
  <c r="F39" i="72"/>
  <c r="F28" i="8"/>
  <c r="F17" i="171"/>
  <c r="F39" i="106"/>
  <c r="F39" i="81"/>
  <c r="F39" i="25"/>
  <c r="F39" i="18"/>
  <c r="F39" i="168"/>
  <c r="F28" i="161"/>
  <c r="F39" i="95"/>
  <c r="F39" i="71"/>
  <c r="F39" i="75"/>
  <c r="F39" i="47"/>
  <c r="F39" i="16"/>
  <c r="F39" i="59"/>
  <c r="F39" i="120"/>
  <c r="F39" i="97"/>
  <c r="F39" i="105"/>
  <c r="F39" i="68"/>
  <c r="F39" i="29"/>
  <c r="F39" i="39"/>
  <c r="F28" i="156"/>
  <c r="F39" i="102"/>
  <c r="F39" i="170"/>
  <c r="F39" i="31"/>
  <c r="F39" i="65"/>
  <c r="F39" i="14"/>
  <c r="F39" i="62"/>
  <c r="F39" i="166"/>
  <c r="F39" i="44"/>
  <c r="F39" i="69"/>
  <c r="F39" i="33"/>
  <c r="F39" i="27"/>
  <c r="F28" i="168"/>
  <c r="F39" i="158"/>
  <c r="F39" i="76"/>
  <c r="F39" i="86"/>
  <c r="F39" i="114"/>
  <c r="F39" i="50"/>
  <c r="F39" i="11"/>
  <c r="F39" i="57"/>
  <c r="F39" i="124"/>
  <c r="F39" i="35"/>
  <c r="F39" i="78"/>
  <c r="F39" i="67"/>
  <c r="F39" i="21"/>
  <c r="F17" i="168"/>
  <c r="F39" i="64"/>
  <c r="F39" i="77"/>
  <c r="F39" i="150"/>
  <c r="F39" i="108"/>
  <c r="F39" i="109"/>
  <c r="F39" i="20"/>
  <c r="F39" i="26"/>
  <c r="F39" i="42"/>
  <c r="F39" i="115"/>
  <c r="F39" i="112"/>
  <c r="F39" i="99"/>
  <c r="F39" i="32"/>
  <c r="F39" i="17"/>
  <c r="F28" i="158"/>
  <c r="F39" i="34"/>
  <c r="F39" i="121"/>
  <c r="F39" i="87"/>
  <c r="F39" i="82"/>
  <c r="F39" i="110"/>
  <c r="F39" i="30"/>
  <c r="F39" i="171"/>
  <c r="F39" i="137"/>
  <c r="F39" i="85"/>
  <c r="F39" i="101"/>
  <c r="F39" i="41"/>
  <c r="F39" i="15"/>
  <c r="F39" i="159"/>
  <c r="F39" i="8"/>
  <c r="F39" i="103"/>
  <c r="F39" i="98"/>
  <c r="F39" i="23"/>
  <c r="F39" i="28"/>
  <c r="F39" i="38"/>
  <c r="F39" i="160"/>
  <c r="F39" i="80"/>
  <c r="F39" i="118"/>
  <c r="F39" i="92"/>
  <c r="F39" i="63"/>
  <c r="F39" i="70"/>
  <c r="F39" i="51"/>
  <c r="F39" i="13"/>
  <c r="F39" i="123"/>
  <c r="F28" i="99"/>
  <c r="F39" i="22"/>
  <c r="F39" i="24"/>
  <c r="F39" i="111"/>
  <c r="F39" i="9" l="1"/>
  <c r="F28" i="26"/>
  <c r="F28" i="170"/>
  <c r="F28" i="83"/>
  <c r="F28" i="28"/>
  <c r="F39" i="167"/>
  <c r="F28" i="32"/>
  <c r="F28" i="86"/>
  <c r="F28" i="29"/>
  <c r="F28" i="81"/>
  <c r="F28" i="24"/>
  <c r="F39" i="12"/>
  <c r="F28" i="72"/>
  <c r="F28" i="110"/>
  <c r="F28" i="109"/>
  <c r="F28" i="27"/>
  <c r="F28" i="19"/>
  <c r="F28" i="98"/>
  <c r="F39" i="156"/>
  <c r="F28" i="21"/>
  <c r="F28" i="105"/>
  <c r="F28" i="16"/>
  <c r="F28" i="9"/>
  <c r="F28" i="63"/>
  <c r="F28" i="15"/>
  <c r="F39" i="88"/>
  <c r="F28" i="87"/>
  <c r="F28" i="69"/>
  <c r="F28" i="167"/>
  <c r="F28" i="13"/>
  <c r="F28" i="140"/>
  <c r="F39" i="36"/>
  <c r="F28" i="78"/>
  <c r="F28" i="14"/>
  <c r="F28" i="120"/>
  <c r="F28" i="75"/>
  <c r="F28" i="12"/>
  <c r="F28" i="118"/>
  <c r="F39" i="60"/>
  <c r="F28" i="101"/>
  <c r="F39" i="90"/>
  <c r="F28" i="17"/>
  <c r="F28" i="11"/>
  <c r="F28" i="166"/>
  <c r="F17" i="167"/>
  <c r="F28" i="22"/>
  <c r="F28" i="42"/>
  <c r="F28" i="124"/>
  <c r="F28" i="31"/>
  <c r="F28" i="95"/>
  <c r="F28" i="88"/>
  <c r="F28" i="38"/>
  <c r="F39" i="49"/>
  <c r="F28" i="137"/>
  <c r="F28" i="141"/>
  <c r="F28" i="96"/>
  <c r="F17" i="166"/>
  <c r="F28" i="114"/>
  <c r="F28" i="39"/>
  <c r="F28" i="25"/>
  <c r="F28" i="36"/>
  <c r="F28" i="123"/>
  <c r="F39" i="55"/>
  <c r="F28" i="139"/>
  <c r="F28" i="30"/>
  <c r="F28" i="115"/>
  <c r="F28" i="20"/>
  <c r="F28" i="102"/>
  <c r="F28" i="60"/>
  <c r="F28" i="90"/>
  <c r="F28" i="23"/>
  <c r="F39" i="122"/>
  <c r="F28" i="64"/>
  <c r="F28" i="76"/>
  <c r="F28" i="68"/>
  <c r="F28" i="59"/>
  <c r="F28" i="106"/>
  <c r="F28" i="70"/>
  <c r="F28" i="159"/>
  <c r="F39" i="48"/>
  <c r="F28" i="160"/>
  <c r="F28" i="34"/>
  <c r="F28" i="82"/>
  <c r="F28" i="108"/>
  <c r="F28" i="33"/>
  <c r="F28" i="49"/>
  <c r="F28" i="58"/>
  <c r="F28" i="103"/>
  <c r="F39" i="157"/>
  <c r="F28" i="112"/>
  <c r="F28" i="67"/>
  <c r="F28" i="62"/>
  <c r="F28" i="97"/>
  <c r="F28" i="47"/>
  <c r="F28" i="55"/>
  <c r="F28" i="92"/>
  <c r="F28" i="41"/>
  <c r="F39" i="83"/>
  <c r="F39" i="58"/>
  <c r="F28" i="121"/>
  <c r="F28" i="57"/>
  <c r="F28" i="44"/>
  <c r="F28" i="122"/>
  <c r="F28" i="51"/>
  <c r="F28" i="80"/>
  <c r="F28" i="37"/>
  <c r="F28" i="171"/>
  <c r="F28" i="35"/>
  <c r="F28" i="65"/>
  <c r="F28" i="71"/>
  <c r="F17" i="55"/>
  <c r="F28" i="48"/>
  <c r="F39" i="19"/>
  <c r="F28" i="85"/>
  <c r="F28" i="50"/>
  <c r="F28" i="18"/>
  <c r="F28" i="111"/>
  <c r="F28" i="150"/>
  <c r="F39" i="37"/>
  <c r="L42" i="141"/>
  <c r="M42" i="157"/>
  <c r="M14" i="157" s="1"/>
  <c r="T42" i="157"/>
  <c r="T14" i="157" s="1"/>
  <c r="E42" i="99"/>
  <c r="S42" i="157"/>
  <c r="E42" i="170"/>
  <c r="E42" i="161"/>
  <c r="T29" i="141"/>
  <c r="M29" i="141"/>
  <c r="F42" i="160"/>
  <c r="F14" i="160" s="1"/>
  <c r="T42" i="141"/>
  <c r="F42" i="141"/>
  <c r="F14" i="141" s="1"/>
  <c r="S42" i="141"/>
  <c r="F42" i="157"/>
  <c r="F14" i="157" s="1"/>
  <c r="E42" i="141"/>
  <c r="L42" i="99"/>
  <c r="T42" i="160"/>
  <c r="T14" i="160" s="1"/>
  <c r="E42" i="157"/>
  <c r="L42" i="161"/>
  <c r="M42" i="141"/>
  <c r="S42" i="160"/>
  <c r="L42" i="157"/>
  <c r="E42" i="160"/>
  <c r="S42" i="170"/>
  <c r="S42" i="161"/>
  <c r="L42" i="160"/>
  <c r="M42" i="160"/>
  <c r="M14" i="160" s="1"/>
  <c r="M14" i="141" l="1"/>
  <c r="T14" i="141"/>
  <c r="W32" i="36" l="1"/>
  <c r="W33" i="36"/>
  <c r="L42" i="110"/>
  <c r="S42" i="110" l="1"/>
  <c r="L42" i="88"/>
  <c r="W44" i="36"/>
  <c r="E42" i="110" l="1"/>
  <c r="S42" i="88"/>
  <c r="W43" i="36"/>
  <c r="E42" i="88" l="1"/>
  <c r="L42" i="68" l="1"/>
  <c r="L42" i="72"/>
  <c r="S42" i="68" l="1"/>
  <c r="S42" i="72"/>
  <c r="E42" i="72" l="1"/>
  <c r="E42" i="68"/>
  <c r="L42" i="75" l="1"/>
  <c r="L42" i="67"/>
  <c r="S42" i="75" l="1"/>
  <c r="S42" i="67"/>
  <c r="E42" i="67" l="1"/>
  <c r="E42" i="75"/>
  <c r="L42" i="32" l="1"/>
  <c r="L42" i="49"/>
  <c r="L42" i="48"/>
  <c r="L42" i="63"/>
  <c r="L42" i="39"/>
  <c r="L42" i="34"/>
  <c r="L42" i="35"/>
  <c r="L42" i="69"/>
  <c r="L42" i="58"/>
  <c r="L42" i="57"/>
  <c r="L42" i="47"/>
  <c r="L42" i="60"/>
  <c r="L42" i="50"/>
  <c r="L42" i="71"/>
  <c r="L42" i="118"/>
  <c r="L42" i="62"/>
  <c r="L42" i="70"/>
  <c r="L42" i="77"/>
  <c r="L42" i="64"/>
  <c r="L42" i="65"/>
  <c r="L42" i="33"/>
  <c r="W24" i="36"/>
  <c r="L42" i="51"/>
  <c r="L42" i="59"/>
  <c r="L42" i="119"/>
  <c r="L42" i="31"/>
  <c r="L42" i="41"/>
  <c r="S42" i="34" l="1"/>
  <c r="S42" i="50"/>
  <c r="S42" i="39"/>
  <c r="S42" i="58"/>
  <c r="S42" i="71"/>
  <c r="S42" i="41"/>
  <c r="S42" i="31"/>
  <c r="S42" i="77"/>
  <c r="S42" i="69"/>
  <c r="S42" i="47"/>
  <c r="S42" i="62"/>
  <c r="S42" i="32"/>
  <c r="S42" i="63"/>
  <c r="S42" i="49"/>
  <c r="S42" i="64"/>
  <c r="S42" i="35"/>
  <c r="S42" i="51"/>
  <c r="S42" i="57"/>
  <c r="S42" i="59"/>
  <c r="S42" i="65"/>
  <c r="S42" i="70"/>
  <c r="S42" i="60"/>
  <c r="S42" i="119"/>
  <c r="S42" i="48"/>
  <c r="S42" i="33"/>
  <c r="S42" i="118"/>
  <c r="E42" i="77" l="1"/>
  <c r="E42" i="70"/>
  <c r="E42" i="65"/>
  <c r="E42" i="32"/>
  <c r="E42" i="39"/>
  <c r="E42" i="35"/>
  <c r="E42" i="47"/>
  <c r="E42" i="48"/>
  <c r="E42" i="33"/>
  <c r="E42" i="62"/>
  <c r="E42" i="69"/>
  <c r="E42" i="34"/>
  <c r="E42" i="64"/>
  <c r="E42" i="119"/>
  <c r="E42" i="49"/>
  <c r="E42" i="118"/>
  <c r="E42" i="71"/>
  <c r="E42" i="57"/>
  <c r="E42" i="51"/>
  <c r="E42" i="59"/>
  <c r="E42" i="63"/>
  <c r="E42" i="41"/>
  <c r="E42" i="60"/>
  <c r="E42" i="31"/>
  <c r="E42" i="50"/>
  <c r="E42" i="58"/>
  <c r="L42" i="168" l="1"/>
  <c r="L42" i="124"/>
  <c r="L42" i="85"/>
  <c r="L42" i="115"/>
  <c r="L42" i="8"/>
  <c r="L42" i="86"/>
  <c r="L42" i="97"/>
  <c r="L42" i="80"/>
  <c r="L42" i="96"/>
  <c r="L42" i="121"/>
  <c r="L42" i="105"/>
  <c r="L42" i="95"/>
  <c r="L42" i="83"/>
  <c r="L42" i="82"/>
  <c r="L42" i="9"/>
  <c r="L42" i="120"/>
  <c r="L42" i="156"/>
  <c r="L42" i="92"/>
  <c r="L42" i="106"/>
  <c r="L42" i="90"/>
  <c r="L42" i="150"/>
  <c r="L42" i="108"/>
  <c r="L42" i="78"/>
  <c r="L42" i="167"/>
  <c r="L42" i="123"/>
  <c r="L42" i="137"/>
  <c r="L42" i="139"/>
  <c r="S42" i="115" l="1"/>
  <c r="S42" i="137"/>
  <c r="S42" i="9"/>
  <c r="S42" i="156"/>
  <c r="S42" i="106"/>
  <c r="S42" i="168"/>
  <c r="S42" i="124"/>
  <c r="S42" i="105"/>
  <c r="S42" i="108"/>
  <c r="L42" i="158"/>
  <c r="S42" i="120"/>
  <c r="S42" i="97"/>
  <c r="S42" i="92"/>
  <c r="S42" i="8"/>
  <c r="S42" i="86"/>
  <c r="S42" i="167"/>
  <c r="S42" i="78"/>
  <c r="S42" i="80"/>
  <c r="S42" i="82"/>
  <c r="S42" i="85"/>
  <c r="S42" i="95"/>
  <c r="S42" i="83"/>
  <c r="L42" i="112"/>
  <c r="S42" i="96"/>
  <c r="S42" i="150"/>
  <c r="S42" i="90"/>
  <c r="L42" i="109"/>
  <c r="L42" i="159"/>
  <c r="L42" i="98"/>
  <c r="L42" i="122"/>
  <c r="S42" i="139"/>
  <c r="L42" i="102"/>
  <c r="L42" i="166"/>
  <c r="L42" i="76"/>
  <c r="L42" i="37"/>
  <c r="L42" i="101"/>
  <c r="L42" i="171"/>
  <c r="L42" i="103"/>
  <c r="L42" i="114"/>
  <c r="S42" i="121"/>
  <c r="L42" i="140"/>
  <c r="S42" i="159"/>
  <c r="L42" i="155"/>
  <c r="L42" i="111"/>
  <c r="L42" i="87"/>
  <c r="L42" i="81"/>
  <c r="S42" i="123"/>
  <c r="E42" i="156" l="1"/>
  <c r="E42" i="123"/>
  <c r="S42" i="76"/>
  <c r="E42" i="139"/>
  <c r="E42" i="121"/>
  <c r="S42" i="166"/>
  <c r="S42" i="140"/>
  <c r="E42" i="78"/>
  <c r="E42" i="137"/>
  <c r="S42" i="87"/>
  <c r="S42" i="122"/>
  <c r="S42" i="112"/>
  <c r="E42" i="8"/>
  <c r="S42" i="109"/>
  <c r="S42" i="98"/>
  <c r="E42" i="82"/>
  <c r="E42" i="168"/>
  <c r="E42" i="150"/>
  <c r="S42" i="111"/>
  <c r="S42" i="171"/>
  <c r="E42" i="96"/>
  <c r="E42" i="9"/>
  <c r="S42" i="158"/>
  <c r="S42" i="81"/>
  <c r="E42" i="86"/>
  <c r="E42" i="108"/>
  <c r="E42" i="95"/>
  <c r="S42" i="102"/>
  <c r="S42" i="101"/>
  <c r="E42" i="159"/>
  <c r="S42" i="114"/>
  <c r="E42" i="85"/>
  <c r="S42" i="155"/>
  <c r="E42" i="92"/>
  <c r="E42" i="83"/>
  <c r="E42" i="105"/>
  <c r="E42" i="106"/>
  <c r="E42" i="97"/>
  <c r="E42" i="80"/>
  <c r="E42" i="90"/>
  <c r="S42" i="103"/>
  <c r="S42" i="37"/>
  <c r="E42" i="120"/>
  <c r="E42" i="124"/>
  <c r="E42" i="167"/>
  <c r="E42" i="115"/>
  <c r="E42" i="109" l="1"/>
  <c r="E42" i="112"/>
  <c r="E42" i="81"/>
  <c r="E42" i="98"/>
  <c r="E42" i="140"/>
  <c r="E42" i="76"/>
  <c r="E42" i="155"/>
  <c r="E42" i="158"/>
  <c r="E42" i="37"/>
  <c r="E42" i="101"/>
  <c r="E42" i="122"/>
  <c r="E42" i="111"/>
  <c r="E42" i="102"/>
  <c r="E42" i="171"/>
  <c r="E42" i="87"/>
  <c r="E42" i="103"/>
  <c r="E42" i="166"/>
  <c r="E42" i="114"/>
  <c r="X24" i="36" l="1"/>
  <c r="L42" i="36" l="1"/>
  <c r="L42" i="42" l="1"/>
  <c r="L42" i="29"/>
  <c r="L42" i="44"/>
  <c r="L42" i="30"/>
  <c r="S42" i="36"/>
  <c r="L42" i="38"/>
  <c r="L42" i="55"/>
  <c r="S42" i="42" l="1"/>
  <c r="S42" i="29"/>
  <c r="S42" i="30"/>
  <c r="S42" i="44"/>
  <c r="S42" i="38"/>
  <c r="S42" i="55"/>
  <c r="W47" i="36"/>
  <c r="E42" i="36"/>
  <c r="W42" i="36" s="1"/>
  <c r="X47" i="36" l="1"/>
  <c r="E42" i="30"/>
  <c r="E42" i="42"/>
  <c r="E42" i="38"/>
  <c r="E42" i="29"/>
  <c r="E42" i="44"/>
  <c r="E42" i="55"/>
  <c r="W41" i="36" l="1"/>
  <c r="X41" i="36" l="1"/>
  <c r="L42" i="19" l="1"/>
  <c r="L42" i="18"/>
  <c r="L42" i="15"/>
  <c r="L42" i="24"/>
  <c r="E42" i="18" l="1"/>
  <c r="S42" i="24"/>
  <c r="L42" i="20"/>
  <c r="S42" i="19"/>
  <c r="E42" i="15"/>
  <c r="L42" i="23"/>
  <c r="E42" i="24"/>
  <c r="L42" i="22"/>
  <c r="L42" i="17"/>
  <c r="E42" i="19"/>
  <c r="L42" i="28"/>
  <c r="S42" i="28"/>
  <c r="L42" i="12"/>
  <c r="S42" i="18"/>
  <c r="L42" i="21"/>
  <c r="S42" i="15"/>
  <c r="S42" i="23" l="1"/>
  <c r="S42" i="20"/>
  <c r="L42" i="26"/>
  <c r="E42" i="20"/>
  <c r="E42" i="23"/>
  <c r="L42" i="25"/>
  <c r="S42" i="17"/>
  <c r="S42" i="22"/>
  <c r="E42" i="22"/>
  <c r="S42" i="21"/>
  <c r="S42" i="25"/>
  <c r="E42" i="12"/>
  <c r="E42" i="17"/>
  <c r="S42" i="12"/>
  <c r="E42" i="25"/>
  <c r="E42" i="21"/>
  <c r="E42" i="28"/>
  <c r="L42" i="14" l="1"/>
  <c r="L42" i="27"/>
  <c r="L42" i="13"/>
  <c r="E42" i="26"/>
  <c r="S42" i="26"/>
  <c r="L42" i="16"/>
  <c r="S42" i="13" l="1"/>
  <c r="S42" i="14"/>
  <c r="S42" i="16"/>
  <c r="S42" i="27"/>
  <c r="E42" i="13"/>
  <c r="E42" i="14" l="1"/>
  <c r="E42" i="16"/>
  <c r="E42" i="27"/>
  <c r="S42" i="11" l="1"/>
  <c r="L42" i="11"/>
  <c r="E42" i="11" l="1"/>
  <c r="W30" i="36" l="1"/>
  <c r="M42" i="99" l="1"/>
  <c r="M42" i="161"/>
  <c r="F42" i="161" l="1"/>
  <c r="F42" i="99"/>
  <c r="T42" i="99"/>
  <c r="T42" i="161"/>
  <c r="L29" i="99" l="1"/>
  <c r="L29" i="161"/>
  <c r="S29" i="161" l="1"/>
  <c r="E29" i="161"/>
  <c r="M29" i="161"/>
  <c r="M29" i="99"/>
  <c r="S29" i="99"/>
  <c r="E29" i="99"/>
  <c r="T29" i="161" l="1"/>
  <c r="L29" i="9"/>
  <c r="F29" i="99"/>
  <c r="F29" i="161"/>
  <c r="T29" i="99"/>
  <c r="S29" i="9" l="1"/>
  <c r="M42" i="9"/>
  <c r="E29" i="9"/>
  <c r="T42" i="9" l="1"/>
  <c r="F42" i="9"/>
  <c r="F29" i="9" l="1"/>
  <c r="T29" i="9"/>
  <c r="M29" i="9"/>
  <c r="L29" i="170" l="1"/>
  <c r="S29" i="170" l="1"/>
  <c r="E29" i="170"/>
  <c r="M42" i="170"/>
  <c r="T42" i="170" l="1"/>
  <c r="F42" i="170"/>
  <c r="F29" i="170" l="1"/>
  <c r="T29" i="170"/>
  <c r="M29" i="170"/>
  <c r="L29" i="168" l="1"/>
  <c r="L29" i="167"/>
  <c r="L29" i="171"/>
  <c r="M42" i="167" l="1"/>
  <c r="S29" i="168"/>
  <c r="M42" i="168"/>
  <c r="E29" i="171"/>
  <c r="M42" i="171"/>
  <c r="S29" i="167"/>
  <c r="E29" i="168"/>
  <c r="S29" i="171"/>
  <c r="E29" i="167"/>
  <c r="F42" i="171" l="1"/>
  <c r="T42" i="168"/>
  <c r="T42" i="167"/>
  <c r="F42" i="168"/>
  <c r="F42" i="167"/>
  <c r="T42" i="171"/>
  <c r="M29" i="168" l="1"/>
  <c r="M29" i="171"/>
  <c r="T29" i="168" l="1"/>
  <c r="F29" i="167"/>
  <c r="T29" i="171"/>
  <c r="F29" i="168"/>
  <c r="F29" i="171"/>
  <c r="T29" i="167"/>
  <c r="M29" i="167"/>
  <c r="L29" i="111" l="1"/>
  <c r="L29" i="137"/>
  <c r="L29" i="57"/>
  <c r="L29" i="108"/>
  <c r="L29" i="60"/>
  <c r="L29" i="82"/>
  <c r="L29" i="123"/>
  <c r="L29" i="95"/>
  <c r="L29" i="140"/>
  <c r="L29" i="158"/>
  <c r="L29" i="80"/>
  <c r="L29" i="86"/>
  <c r="L29" i="106"/>
  <c r="L29" i="105"/>
  <c r="L29" i="78"/>
  <c r="L29" i="58"/>
  <c r="L29" i="20"/>
  <c r="L29" i="8"/>
  <c r="L29" i="120"/>
  <c r="L29" i="39"/>
  <c r="L29" i="90"/>
  <c r="L29" i="59"/>
  <c r="L29" i="156"/>
  <c r="L29" i="97"/>
  <c r="L29" i="35"/>
  <c r="L29" i="124"/>
  <c r="L29" i="63"/>
  <c r="L29" i="62"/>
  <c r="L29" i="166"/>
  <c r="L29" i="83"/>
  <c r="L29" i="37"/>
  <c r="L29" i="81"/>
  <c r="L29" i="118"/>
  <c r="L29" i="44"/>
  <c r="L29" i="159"/>
  <c r="L29" i="72"/>
  <c r="L29" i="71"/>
  <c r="L29" i="76"/>
  <c r="L29" i="150"/>
  <c r="L29" i="122"/>
  <c r="L29" i="87"/>
  <c r="L29" i="98"/>
  <c r="L29" i="121"/>
  <c r="L29" i="92"/>
  <c r="L29" i="69"/>
  <c r="L29" i="110"/>
  <c r="L29" i="101"/>
  <c r="L29" i="155"/>
  <c r="L29" i="115"/>
  <c r="L29" i="103"/>
  <c r="L29" i="109"/>
  <c r="L29" i="139"/>
  <c r="L29" i="102"/>
  <c r="S29" i="80" l="1"/>
  <c r="S29" i="101"/>
  <c r="S29" i="121"/>
  <c r="S29" i="69"/>
  <c r="S29" i="102"/>
  <c r="S29" i="62"/>
  <c r="S29" i="82"/>
  <c r="S29" i="122"/>
  <c r="S29" i="72"/>
  <c r="M42" i="83"/>
  <c r="S29" i="109"/>
  <c r="S29" i="35"/>
  <c r="S29" i="108"/>
  <c r="S29" i="159"/>
  <c r="S29" i="98"/>
  <c r="S29" i="39"/>
  <c r="S29" i="83"/>
  <c r="M42" i="88"/>
  <c r="S29" i="110"/>
  <c r="S29" i="156"/>
  <c r="S29" i="137"/>
  <c r="S29" i="150"/>
  <c r="S29" i="87"/>
  <c r="S29" i="106"/>
  <c r="S29" i="8"/>
  <c r="S29" i="76"/>
  <c r="S29" i="118"/>
  <c r="S29" i="58"/>
  <c r="S29" i="95"/>
  <c r="S29" i="158"/>
  <c r="S29" i="111"/>
  <c r="S29" i="105"/>
  <c r="S29" i="57"/>
  <c r="M42" i="118"/>
  <c r="M42" i="105"/>
  <c r="M42" i="106"/>
  <c r="M42" i="102"/>
  <c r="S29" i="44"/>
  <c r="S29" i="90"/>
  <c r="S29" i="155"/>
  <c r="M42" i="37"/>
  <c r="S29" i="78"/>
  <c r="M42" i="108"/>
  <c r="S29" i="123"/>
  <c r="S29" i="20"/>
  <c r="S29" i="115"/>
  <c r="M42" i="81"/>
  <c r="M42" i="80"/>
  <c r="S29" i="124"/>
  <c r="M42" i="86"/>
  <c r="E29" i="8"/>
  <c r="S29" i="103"/>
  <c r="M42" i="123"/>
  <c r="S29" i="71"/>
  <c r="S29" i="120"/>
  <c r="S29" i="166"/>
  <c r="M42" i="159"/>
  <c r="S29" i="63"/>
  <c r="M42" i="72"/>
  <c r="S29" i="37"/>
  <c r="M42" i="115"/>
  <c r="M42" i="150"/>
  <c r="S29" i="86"/>
  <c r="S29" i="59"/>
  <c r="M42" i="60"/>
  <c r="M42" i="112"/>
  <c r="M42" i="69"/>
  <c r="S29" i="97"/>
  <c r="S29" i="139"/>
  <c r="S29" i="81"/>
  <c r="E29" i="121"/>
  <c r="E29" i="81"/>
  <c r="M42" i="137"/>
  <c r="S29" i="140"/>
  <c r="M42" i="90"/>
  <c r="S29" i="60"/>
  <c r="M42" i="92"/>
  <c r="S29" i="92"/>
  <c r="E29" i="76"/>
  <c r="E29" i="139"/>
  <c r="E29" i="69"/>
  <c r="E29" i="82"/>
  <c r="E29" i="109"/>
  <c r="E29" i="72"/>
  <c r="E29" i="20"/>
  <c r="E29" i="57"/>
  <c r="E29" i="92"/>
  <c r="E29" i="90"/>
  <c r="E29" i="58"/>
  <c r="E29" i="105"/>
  <c r="M42" i="156"/>
  <c r="E29" i="122"/>
  <c r="M42" i="44"/>
  <c r="E29" i="103"/>
  <c r="E29" i="115"/>
  <c r="E29" i="155"/>
  <c r="E29" i="150"/>
  <c r="E29" i="37"/>
  <c r="E29" i="166"/>
  <c r="E29" i="39"/>
  <c r="M42" i="140"/>
  <c r="M42" i="121"/>
  <c r="M42" i="35"/>
  <c r="E29" i="60"/>
  <c r="E29" i="159"/>
  <c r="E29" i="83"/>
  <c r="E29" i="124"/>
  <c r="E29" i="86"/>
  <c r="E29" i="137"/>
  <c r="E29" i="120"/>
  <c r="M42" i="62"/>
  <c r="M42" i="124"/>
  <c r="M42" i="103"/>
  <c r="E29" i="111"/>
  <c r="E29" i="101"/>
  <c r="E29" i="62"/>
  <c r="E29" i="59"/>
  <c r="E29" i="106"/>
  <c r="E29" i="80"/>
  <c r="E29" i="108"/>
  <c r="M42" i="109"/>
  <c r="S29" i="55"/>
  <c r="L29" i="55"/>
  <c r="E29" i="35"/>
  <c r="E29" i="140"/>
  <c r="M42" i="139"/>
  <c r="E29" i="98"/>
  <c r="E29" i="78"/>
  <c r="E29" i="95"/>
  <c r="M42" i="64"/>
  <c r="M42" i="70"/>
  <c r="M42" i="95"/>
  <c r="E29" i="44"/>
  <c r="E29" i="63"/>
  <c r="E29" i="158"/>
  <c r="M42" i="65"/>
  <c r="E29" i="97"/>
  <c r="M42" i="78"/>
  <c r="M42" i="85"/>
  <c r="E29" i="102"/>
  <c r="E29" i="110"/>
  <c r="E29" i="87"/>
  <c r="E29" i="71"/>
  <c r="E29" i="118"/>
  <c r="E29" i="156"/>
  <c r="E29" i="123"/>
  <c r="M42" i="166" l="1"/>
  <c r="T42" i="140"/>
  <c r="F42" i="123"/>
  <c r="F42" i="86"/>
  <c r="F42" i="83"/>
  <c r="F42" i="37"/>
  <c r="T42" i="85"/>
  <c r="F42" i="64"/>
  <c r="F42" i="95"/>
  <c r="T42" i="118"/>
  <c r="F42" i="140"/>
  <c r="F42" i="102"/>
  <c r="F42" i="65"/>
  <c r="F42" i="109"/>
  <c r="F42" i="118"/>
  <c r="M42" i="158"/>
  <c r="T42" i="105"/>
  <c r="F42" i="139"/>
  <c r="F42" i="80"/>
  <c r="F42" i="85"/>
  <c r="F42" i="156"/>
  <c r="T42" i="88"/>
  <c r="T42" i="72"/>
  <c r="F42" i="115"/>
  <c r="F42" i="103"/>
  <c r="T42" i="137"/>
  <c r="T42" i="123"/>
  <c r="F42" i="88"/>
  <c r="F42" i="108"/>
  <c r="F42" i="90"/>
  <c r="F42" i="105"/>
  <c r="F42" i="150"/>
  <c r="F42" i="124"/>
  <c r="M42" i="59"/>
  <c r="M42" i="76"/>
  <c r="T42" i="102"/>
  <c r="T42" i="109"/>
  <c r="T42" i="69"/>
  <c r="T42" i="108"/>
  <c r="T42" i="150"/>
  <c r="F42" i="106"/>
  <c r="M42" i="82"/>
  <c r="M42" i="97"/>
  <c r="M42" i="155"/>
  <c r="T42" i="115"/>
  <c r="T42" i="64"/>
  <c r="F42" i="60"/>
  <c r="E29" i="55"/>
  <c r="F42" i="70"/>
  <c r="T42" i="121"/>
  <c r="F42" i="137"/>
  <c r="F42" i="72"/>
  <c r="M42" i="75"/>
  <c r="T42" i="78"/>
  <c r="T42" i="81"/>
  <c r="T42" i="35"/>
  <c r="F42" i="62"/>
  <c r="F42" i="78"/>
  <c r="F42" i="44"/>
  <c r="T42" i="106"/>
  <c r="F42" i="159"/>
  <c r="M42" i="63"/>
  <c r="T42" i="44"/>
  <c r="T42" i="112"/>
  <c r="T42" i="80"/>
  <c r="T42" i="83"/>
  <c r="M42" i="98"/>
  <c r="M42" i="111"/>
  <c r="T42" i="159"/>
  <c r="T42" i="62"/>
  <c r="T42" i="37"/>
  <c r="T42" i="103"/>
  <c r="F42" i="69"/>
  <c r="M42" i="122"/>
  <c r="T42" i="90"/>
  <c r="T42" i="70"/>
  <c r="T42" i="139"/>
  <c r="M42" i="96"/>
  <c r="M42" i="87"/>
  <c r="T42" i="65"/>
  <c r="F42" i="121"/>
  <c r="T42" i="92"/>
  <c r="T42" i="86"/>
  <c r="T42" i="95"/>
  <c r="F42" i="35"/>
  <c r="M42" i="120"/>
  <c r="T42" i="156"/>
  <c r="T42" i="124"/>
  <c r="T42" i="60"/>
  <c r="F42" i="112"/>
  <c r="F42" i="81"/>
  <c r="F42" i="92"/>
  <c r="T42" i="98" l="1"/>
  <c r="T42" i="155"/>
  <c r="M29" i="156"/>
  <c r="T42" i="111"/>
  <c r="T42" i="76"/>
  <c r="T42" i="59"/>
  <c r="T42" i="158"/>
  <c r="T42" i="120"/>
  <c r="T42" i="122"/>
  <c r="T42" i="82"/>
  <c r="F42" i="97"/>
  <c r="T42" i="63"/>
  <c r="F29" i="103"/>
  <c r="T42" i="87"/>
  <c r="T42" i="75"/>
  <c r="T42" i="166"/>
  <c r="F42" i="120"/>
  <c r="F42" i="158"/>
  <c r="T42" i="96"/>
  <c r="F42" i="96"/>
  <c r="F42" i="75"/>
  <c r="F42" i="155"/>
  <c r="F42" i="82"/>
  <c r="T29" i="103"/>
  <c r="F42" i="111"/>
  <c r="F29" i="82"/>
  <c r="T42" i="97"/>
  <c r="T29" i="123"/>
  <c r="F42" i="98"/>
  <c r="F29" i="76"/>
  <c r="F29" i="123"/>
  <c r="T29" i="76"/>
  <c r="F42" i="76"/>
  <c r="F42" i="122"/>
  <c r="T29" i="82"/>
  <c r="F42" i="87"/>
  <c r="F42" i="166"/>
  <c r="F42" i="59"/>
  <c r="F42" i="63"/>
  <c r="T29" i="156" l="1"/>
  <c r="F29" i="44"/>
  <c r="F29" i="78"/>
  <c r="T29" i="115"/>
  <c r="T29" i="109"/>
  <c r="M29" i="106"/>
  <c r="T29" i="166"/>
  <c r="F29" i="115"/>
  <c r="M29" i="158"/>
  <c r="M29" i="115"/>
  <c r="T29" i="62"/>
  <c r="M29" i="155"/>
  <c r="M29" i="76"/>
  <c r="M29" i="81"/>
  <c r="F29" i="58"/>
  <c r="T29" i="55"/>
  <c r="T29" i="122"/>
  <c r="M29" i="58"/>
  <c r="F29" i="150"/>
  <c r="T29" i="111"/>
  <c r="M29" i="150"/>
  <c r="F29" i="35"/>
  <c r="F29" i="59"/>
  <c r="M29" i="103"/>
  <c r="F29" i="109"/>
  <c r="T29" i="92"/>
  <c r="T29" i="78"/>
  <c r="M29" i="82"/>
  <c r="M29" i="109"/>
  <c r="T29" i="35"/>
  <c r="F29" i="166"/>
  <c r="T29" i="150"/>
  <c r="M29" i="62"/>
  <c r="F29" i="62"/>
  <c r="F29" i="122"/>
  <c r="M29" i="122"/>
  <c r="T29" i="59"/>
  <c r="T29" i="58"/>
  <c r="M29" i="8"/>
  <c r="M29" i="72"/>
  <c r="M29" i="92"/>
  <c r="F29" i="156"/>
  <c r="M29" i="159"/>
  <c r="F29" i="111"/>
  <c r="T29" i="44"/>
  <c r="F29" i="72"/>
  <c r="M29" i="123"/>
  <c r="F29" i="92"/>
  <c r="T29" i="159" l="1"/>
  <c r="T29" i="155"/>
  <c r="F29" i="140"/>
  <c r="T29" i="8"/>
  <c r="F29" i="105"/>
  <c r="T29" i="158"/>
  <c r="F29" i="97"/>
  <c r="F29" i="90"/>
  <c r="F29" i="118"/>
  <c r="F29" i="20"/>
  <c r="F29" i="139"/>
  <c r="F29" i="101"/>
  <c r="T29" i="118"/>
  <c r="F29" i="95"/>
  <c r="M29" i="137"/>
  <c r="F29" i="37"/>
  <c r="F29" i="124"/>
  <c r="T29" i="81"/>
  <c r="T29" i="106"/>
  <c r="T29" i="69"/>
  <c r="M29" i="95"/>
  <c r="M29" i="37"/>
  <c r="M29" i="124"/>
  <c r="T29" i="20"/>
  <c r="T29" i="139"/>
  <c r="F29" i="63"/>
  <c r="M29" i="98"/>
  <c r="F29" i="86"/>
  <c r="T29" i="83"/>
  <c r="F29" i="159"/>
  <c r="M29" i="63"/>
  <c r="F29" i="57"/>
  <c r="F29" i="98"/>
  <c r="M29" i="86"/>
  <c r="T29" i="71"/>
  <c r="F29" i="87"/>
  <c r="M29" i="39"/>
  <c r="M29" i="57"/>
  <c r="F29" i="158"/>
  <c r="T29" i="110"/>
  <c r="T29" i="72"/>
  <c r="M29" i="87"/>
  <c r="F29" i="39"/>
  <c r="M29" i="90"/>
  <c r="T29" i="60"/>
  <c r="T29" i="37"/>
  <c r="T29" i="140"/>
  <c r="M29" i="97"/>
  <c r="M29" i="20"/>
  <c r="M29" i="35"/>
  <c r="M29" i="166"/>
  <c r="M29" i="118"/>
  <c r="F29" i="69"/>
  <c r="T29" i="124"/>
  <c r="T29" i="120"/>
  <c r="T29" i="86"/>
  <c r="F29" i="55"/>
  <c r="F29" i="8"/>
  <c r="M29" i="69"/>
  <c r="T29" i="105"/>
  <c r="M29" i="55"/>
  <c r="F29" i="71"/>
  <c r="M29" i="44"/>
  <c r="M29" i="101"/>
  <c r="T29" i="101"/>
  <c r="M29" i="71"/>
  <c r="F29" i="110"/>
  <c r="F29" i="120"/>
  <c r="M29" i="78"/>
  <c r="F29" i="108"/>
  <c r="M29" i="110"/>
  <c r="M29" i="120"/>
  <c r="T29" i="39"/>
  <c r="T29" i="80"/>
  <c r="M29" i="108"/>
  <c r="F29" i="81"/>
  <c r="F29" i="121"/>
  <c r="M29" i="140"/>
  <c r="T29" i="63"/>
  <c r="T29" i="90"/>
  <c r="T29" i="108"/>
  <c r="F29" i="106"/>
  <c r="F29" i="80"/>
  <c r="M29" i="105"/>
  <c r="M29" i="121"/>
  <c r="F29" i="60"/>
  <c r="T29" i="137"/>
  <c r="T29" i="97"/>
  <c r="T29" i="121"/>
  <c r="T29" i="98"/>
  <c r="M29" i="80"/>
  <c r="M29" i="102"/>
  <c r="M29" i="139"/>
  <c r="F29" i="83"/>
  <c r="M29" i="60"/>
  <c r="T29" i="57"/>
  <c r="T29" i="87"/>
  <c r="T29" i="102"/>
  <c r="T29" i="95"/>
  <c r="M29" i="111"/>
  <c r="F29" i="137"/>
  <c r="F29" i="102"/>
  <c r="M29" i="59"/>
  <c r="F29" i="155"/>
  <c r="M29" i="83"/>
  <c r="L29" i="67" l="1"/>
  <c r="E29" i="67" l="1"/>
  <c r="S29" i="67"/>
  <c r="M42" i="67" l="1"/>
  <c r="T42" i="67" l="1"/>
  <c r="F42" i="67"/>
  <c r="F29" i="67" l="1"/>
  <c r="T29" i="67"/>
  <c r="M29" i="67"/>
  <c r="X44" i="36" l="1"/>
  <c r="F22" i="11" l="1"/>
  <c r="F22" i="13" l="1"/>
  <c r="F22" i="14"/>
  <c r="F22" i="27"/>
  <c r="F22" i="16"/>
  <c r="F22" i="26"/>
  <c r="L29" i="18" l="1"/>
  <c r="L29" i="119" l="1"/>
  <c r="L29" i="70"/>
  <c r="L29" i="88"/>
  <c r="S29" i="18"/>
  <c r="L29" i="23"/>
  <c r="L29" i="114"/>
  <c r="E29" i="18"/>
  <c r="L29" i="41"/>
  <c r="M29" i="114"/>
  <c r="L29" i="51"/>
  <c r="L29" i="77"/>
  <c r="L29" i="36"/>
  <c r="L29" i="96"/>
  <c r="L29" i="32"/>
  <c r="L29" i="75"/>
  <c r="M29" i="96"/>
  <c r="L29" i="22"/>
  <c r="L29" i="65"/>
  <c r="L29" i="15"/>
  <c r="L29" i="47"/>
  <c r="L29" i="13"/>
  <c r="L29" i="25"/>
  <c r="L29" i="17"/>
  <c r="L29" i="68"/>
  <c r="L29" i="30"/>
  <c r="L29" i="29"/>
  <c r="L29" i="38"/>
  <c r="M29" i="88"/>
  <c r="L29" i="42"/>
  <c r="M29" i="112"/>
  <c r="L29" i="12"/>
  <c r="L29" i="112"/>
  <c r="L29" i="21"/>
  <c r="L29" i="85"/>
  <c r="L29" i="50"/>
  <c r="L29" i="31"/>
  <c r="L29" i="49"/>
  <c r="L29" i="27"/>
  <c r="L29" i="64"/>
  <c r="L29" i="14"/>
  <c r="L29" i="28"/>
  <c r="L29" i="33"/>
  <c r="L29" i="26"/>
  <c r="M29" i="85"/>
  <c r="L29" i="19"/>
  <c r="T29" i="114" l="1"/>
  <c r="S29" i="42"/>
  <c r="S29" i="29"/>
  <c r="S29" i="49"/>
  <c r="S29" i="38"/>
  <c r="S29" i="68"/>
  <c r="S29" i="27"/>
  <c r="S29" i="64"/>
  <c r="S29" i="112"/>
  <c r="S29" i="36"/>
  <c r="E29" i="41"/>
  <c r="S29" i="50"/>
  <c r="S29" i="13"/>
  <c r="S29" i="19"/>
  <c r="S29" i="75"/>
  <c r="S29" i="23"/>
  <c r="T29" i="85"/>
  <c r="S29" i="70"/>
  <c r="S29" i="85"/>
  <c r="S29" i="32"/>
  <c r="S29" i="51"/>
  <c r="S29" i="65"/>
  <c r="S29" i="47"/>
  <c r="S29" i="114"/>
  <c r="S29" i="28"/>
  <c r="S29" i="119"/>
  <c r="S29" i="26"/>
  <c r="S29" i="15"/>
  <c r="S29" i="33"/>
  <c r="T29" i="96"/>
  <c r="T29" i="88"/>
  <c r="S29" i="17"/>
  <c r="E29" i="27"/>
  <c r="S29" i="25"/>
  <c r="S29" i="31"/>
  <c r="S29" i="12"/>
  <c r="S29" i="21"/>
  <c r="T29" i="112"/>
  <c r="E29" i="13"/>
  <c r="S29" i="14"/>
  <c r="X40" i="36"/>
  <c r="E29" i="31"/>
  <c r="E29" i="32"/>
  <c r="S29" i="88"/>
  <c r="S29" i="96"/>
  <c r="S29" i="22"/>
  <c r="S29" i="77"/>
  <c r="E29" i="112"/>
  <c r="F29" i="88"/>
  <c r="E29" i="47"/>
  <c r="S29" i="30"/>
  <c r="E29" i="85"/>
  <c r="E29" i="50"/>
  <c r="E29" i="38"/>
  <c r="L29" i="11"/>
  <c r="E29" i="70"/>
  <c r="E29" i="65"/>
  <c r="E29" i="14"/>
  <c r="S29" i="34"/>
  <c r="E29" i="21"/>
  <c r="E29" i="17"/>
  <c r="E29" i="96"/>
  <c r="E29" i="64"/>
  <c r="E29" i="42"/>
  <c r="E29" i="26"/>
  <c r="E29" i="25"/>
  <c r="E29" i="22"/>
  <c r="E29" i="33"/>
  <c r="E29" i="114"/>
  <c r="E29" i="12"/>
  <c r="E29" i="29"/>
  <c r="E29" i="119"/>
  <c r="F29" i="96"/>
  <c r="E29" i="77"/>
  <c r="E29" i="49"/>
  <c r="E29" i="30"/>
  <c r="F29" i="114"/>
  <c r="L29" i="34"/>
  <c r="E29" i="68"/>
  <c r="E29" i="19"/>
  <c r="F29" i="85"/>
  <c r="E29" i="23"/>
  <c r="F29" i="112"/>
  <c r="E29" i="88"/>
  <c r="E29" i="15"/>
  <c r="E29" i="75"/>
  <c r="E29" i="51"/>
  <c r="S29" i="41"/>
  <c r="E29" i="28"/>
  <c r="S29" i="11" l="1"/>
  <c r="W40" i="36"/>
  <c r="E29" i="36"/>
  <c r="W29" i="36" s="1"/>
  <c r="E29" i="34"/>
  <c r="E29" i="11"/>
  <c r="L29" i="24" l="1"/>
  <c r="S29" i="24" l="1"/>
  <c r="L29" i="48"/>
  <c r="E29" i="24"/>
  <c r="S29" i="48" l="1"/>
  <c r="E29" i="48"/>
  <c r="S29" i="16" l="1"/>
  <c r="L29" i="16"/>
  <c r="E29" i="16" l="1"/>
  <c r="X32" i="36" l="1"/>
  <c r="X33" i="36"/>
  <c r="M42" i="119" l="1"/>
  <c r="F42" i="119" l="1"/>
  <c r="T42" i="119"/>
  <c r="M42" i="39" l="1"/>
  <c r="M42" i="68"/>
  <c r="M42" i="77"/>
  <c r="M42" i="21"/>
  <c r="M42" i="20"/>
  <c r="M42" i="22"/>
  <c r="M42" i="101"/>
  <c r="M42" i="32"/>
  <c r="M42" i="110"/>
  <c r="M42" i="24"/>
  <c r="M42" i="57"/>
  <c r="M42" i="8"/>
  <c r="M42" i="41"/>
  <c r="M42" i="71"/>
  <c r="M42" i="38"/>
  <c r="M42" i="114"/>
  <c r="M42" i="48"/>
  <c r="M42" i="47"/>
  <c r="M42" i="31"/>
  <c r="M42" i="30"/>
  <c r="M42" i="42"/>
  <c r="M42" i="34"/>
  <c r="T42" i="47" l="1"/>
  <c r="T42" i="110"/>
  <c r="T42" i="38"/>
  <c r="F42" i="47"/>
  <c r="T42" i="101"/>
  <c r="F42" i="41"/>
  <c r="T42" i="57"/>
  <c r="T42" i="22"/>
  <c r="T42" i="32"/>
  <c r="F42" i="22"/>
  <c r="F42" i="48"/>
  <c r="T42" i="21"/>
  <c r="T42" i="8"/>
  <c r="F42" i="24"/>
  <c r="F42" i="42"/>
  <c r="T42" i="20"/>
  <c r="F42" i="20"/>
  <c r="F42" i="114"/>
  <c r="F42" i="21"/>
  <c r="T42" i="34"/>
  <c r="T42" i="71"/>
  <c r="T42" i="31"/>
  <c r="F42" i="31"/>
  <c r="F42" i="77"/>
  <c r="F42" i="71"/>
  <c r="F42" i="8"/>
  <c r="F42" i="32"/>
  <c r="T42" i="39"/>
  <c r="T42" i="77"/>
  <c r="T42" i="68"/>
  <c r="F42" i="39"/>
  <c r="T42" i="114"/>
  <c r="F42" i="57"/>
  <c r="M42" i="55"/>
  <c r="T42" i="24"/>
  <c r="T42" i="41"/>
  <c r="T42" i="48"/>
  <c r="F42" i="34"/>
  <c r="T42" i="42"/>
  <c r="T42" i="30"/>
  <c r="F42" i="38"/>
  <c r="T42" i="55"/>
  <c r="F42" i="30"/>
  <c r="F42" i="110"/>
  <c r="F42" i="68"/>
  <c r="F42" i="101"/>
  <c r="M42" i="16" l="1"/>
  <c r="M42" i="36"/>
  <c r="M42" i="13"/>
  <c r="T42" i="13"/>
  <c r="M42" i="26"/>
  <c r="M42" i="14"/>
  <c r="T42" i="26"/>
  <c r="T42" i="16"/>
  <c r="F42" i="55"/>
  <c r="T42" i="14" l="1"/>
  <c r="F42" i="26"/>
  <c r="F42" i="16"/>
  <c r="T42" i="36"/>
  <c r="M42" i="27"/>
  <c r="F42" i="13"/>
  <c r="T42" i="27" l="1"/>
  <c r="F42" i="14"/>
  <c r="F42" i="27"/>
  <c r="M42" i="50"/>
  <c r="X43" i="36"/>
  <c r="F42" i="36"/>
  <c r="X42" i="36" s="1"/>
  <c r="T42" i="50" l="1"/>
  <c r="M42" i="51"/>
  <c r="F42" i="50"/>
  <c r="T42" i="51" l="1"/>
  <c r="F42" i="51"/>
  <c r="M42" i="28" l="1"/>
  <c r="M42" i="18"/>
  <c r="T42" i="18" l="1"/>
  <c r="T42" i="28"/>
  <c r="F42" i="18"/>
  <c r="F42" i="28"/>
  <c r="F42" i="58" l="1"/>
  <c r="T42" i="58"/>
  <c r="M42" i="23"/>
  <c r="M42" i="58"/>
  <c r="T42" i="23" l="1"/>
  <c r="M42" i="25"/>
  <c r="F42" i="23"/>
  <c r="M42" i="29"/>
  <c r="F42" i="29" l="1"/>
  <c r="T42" i="25"/>
  <c r="T42" i="29"/>
  <c r="F42" i="25"/>
  <c r="M42" i="49" l="1"/>
  <c r="M42" i="15"/>
  <c r="T42" i="49" l="1"/>
  <c r="T42" i="15"/>
  <c r="F42" i="49"/>
  <c r="M42" i="19"/>
  <c r="F42" i="15"/>
  <c r="F42" i="19" l="1"/>
  <c r="T42" i="19"/>
  <c r="M42" i="33" l="1"/>
  <c r="T42" i="33" l="1"/>
  <c r="F42" i="33"/>
  <c r="M42" i="11" l="1"/>
  <c r="T42" i="11" l="1"/>
  <c r="F42" i="11" l="1"/>
  <c r="M42" i="17" l="1"/>
  <c r="T42" i="17" l="1"/>
  <c r="F42" i="17"/>
  <c r="T42" i="12" l="1"/>
  <c r="M42" i="12"/>
  <c r="F42" i="12" l="1"/>
  <c r="F29" i="33" l="1"/>
  <c r="F29" i="29"/>
  <c r="M29" i="77"/>
  <c r="F29" i="49"/>
  <c r="F29" i="19"/>
  <c r="T29" i="29"/>
  <c r="F29" i="28"/>
  <c r="T29" i="33"/>
  <c r="T29" i="25"/>
  <c r="T29" i="49"/>
  <c r="F29" i="25"/>
  <c r="T29" i="28"/>
  <c r="M29" i="119"/>
  <c r="T29" i="19"/>
  <c r="T29" i="119" l="1"/>
  <c r="F29" i="21"/>
  <c r="F29" i="12"/>
  <c r="F29" i="41"/>
  <c r="T29" i="77"/>
  <c r="F29" i="119"/>
  <c r="F29" i="42"/>
  <c r="F29" i="18"/>
  <c r="F29" i="77"/>
  <c r="F29" i="75"/>
  <c r="F29" i="38"/>
  <c r="F29" i="64"/>
  <c r="F29" i="51"/>
  <c r="F29" i="24"/>
  <c r="T29" i="64"/>
  <c r="T29" i="21"/>
  <c r="T29" i="75"/>
  <c r="T29" i="41"/>
  <c r="F29" i="17"/>
  <c r="F29" i="30"/>
  <c r="M29" i="33"/>
  <c r="T29" i="38"/>
  <c r="M29" i="41"/>
  <c r="M29" i="17"/>
  <c r="M29" i="30"/>
  <c r="M29" i="21"/>
  <c r="M29" i="49"/>
  <c r="T29" i="15"/>
  <c r="T29" i="17"/>
  <c r="T29" i="31"/>
  <c r="M29" i="31"/>
  <c r="M29" i="65"/>
  <c r="M29" i="12"/>
  <c r="T29" i="42"/>
  <c r="T29" i="65"/>
  <c r="F29" i="15"/>
  <c r="F29" i="31"/>
  <c r="F29" i="65"/>
  <c r="M29" i="28"/>
  <c r="M29" i="15"/>
  <c r="M29" i="42"/>
  <c r="T29" i="50"/>
  <c r="T29" i="30"/>
  <c r="T29" i="47"/>
  <c r="F29" i="47"/>
  <c r="F29" i="48"/>
  <c r="M29" i="18"/>
  <c r="T29" i="23"/>
  <c r="T29" i="34"/>
  <c r="T29" i="12"/>
  <c r="M29" i="47"/>
  <c r="M29" i="48"/>
  <c r="M29" i="29"/>
  <c r="T29" i="48"/>
  <c r="T29" i="24"/>
  <c r="T29" i="18"/>
  <c r="M29" i="34"/>
  <c r="M29" i="75"/>
  <c r="M29" i="19"/>
  <c r="M29" i="38"/>
  <c r="T29" i="51"/>
  <c r="F29" i="22"/>
  <c r="M29" i="64"/>
  <c r="T29" i="22"/>
  <c r="M29" i="51"/>
  <c r="M29" i="22"/>
  <c r="F29" i="50"/>
  <c r="M29" i="23"/>
  <c r="M29" i="50"/>
  <c r="M29" i="24"/>
  <c r="M29" i="25"/>
  <c r="F29" i="23"/>
  <c r="M29" i="27" l="1"/>
  <c r="M29" i="26"/>
  <c r="M29" i="13"/>
  <c r="M29" i="14"/>
  <c r="M29" i="16"/>
  <c r="T29" i="68"/>
  <c r="F29" i="68"/>
  <c r="M29" i="68"/>
  <c r="T29" i="70"/>
  <c r="F29" i="70"/>
  <c r="M29" i="70"/>
  <c r="F29" i="34"/>
  <c r="T29" i="13" l="1"/>
  <c r="T29" i="27"/>
  <c r="T29" i="26"/>
  <c r="T29" i="16"/>
  <c r="T29" i="14"/>
  <c r="F29" i="26" l="1"/>
  <c r="F29" i="27"/>
  <c r="F29" i="13"/>
  <c r="F29" i="16"/>
  <c r="F29" i="14"/>
  <c r="T29" i="36" l="1"/>
  <c r="F29" i="32"/>
  <c r="T29" i="32"/>
  <c r="M29" i="32"/>
  <c r="M29" i="36"/>
  <c r="X30" i="36" l="1"/>
  <c r="F29" i="36"/>
  <c r="X29" i="36" s="1"/>
  <c r="M29" i="11" l="1"/>
  <c r="T29" i="11" l="1"/>
  <c r="F29" i="11" l="1"/>
  <c r="M25" i="161" l="1"/>
  <c r="M25" i="99"/>
  <c r="L25" i="161"/>
  <c r="L25" i="99"/>
  <c r="S25" i="161" l="1"/>
  <c r="S25" i="99"/>
  <c r="E25" i="161"/>
  <c r="T25" i="161"/>
  <c r="F25" i="161"/>
  <c r="T25" i="99"/>
  <c r="E25" i="99"/>
  <c r="F25" i="99"/>
  <c r="E19" i="161" l="1"/>
  <c r="F19" i="99"/>
  <c r="F19" i="161"/>
  <c r="E19" i="99"/>
  <c r="L19" i="99"/>
  <c r="M19" i="161"/>
  <c r="M19" i="99"/>
  <c r="L19" i="161"/>
  <c r="T19" i="99" l="1"/>
  <c r="T19" i="161"/>
  <c r="S19" i="99"/>
  <c r="S19" i="161"/>
  <c r="E19" i="20" l="1"/>
  <c r="F19" i="63"/>
  <c r="F19" i="115"/>
  <c r="E19" i="171"/>
  <c r="E19" i="123"/>
  <c r="E19" i="42"/>
  <c r="F19" i="119"/>
  <c r="E19" i="58"/>
  <c r="F19" i="85"/>
  <c r="E19" i="90"/>
  <c r="F19" i="121"/>
  <c r="E19" i="159"/>
  <c r="E19" i="85"/>
  <c r="E19" i="50"/>
  <c r="F19" i="20"/>
  <c r="E19" i="122"/>
  <c r="E19" i="12"/>
  <c r="F19" i="171"/>
  <c r="E19" i="35"/>
  <c r="E19" i="11"/>
  <c r="E19" i="115"/>
  <c r="E19" i="119"/>
  <c r="E19" i="16"/>
  <c r="E19" i="110"/>
  <c r="F19" i="78"/>
  <c r="F19" i="140"/>
  <c r="F19" i="103"/>
  <c r="F19" i="90"/>
  <c r="E19" i="24"/>
  <c r="F19" i="123"/>
  <c r="E19" i="63"/>
  <c r="F19" i="159"/>
  <c r="E19" i="121"/>
  <c r="E19" i="28"/>
  <c r="E19" i="78"/>
  <c r="F19" i="122"/>
  <c r="F19" i="35"/>
  <c r="E19" i="103"/>
  <c r="E19" i="67"/>
  <c r="E19" i="140"/>
  <c r="M19" i="85" l="1"/>
  <c r="L19" i="90"/>
  <c r="L19" i="85"/>
  <c r="L19" i="63"/>
  <c r="L19" i="115"/>
  <c r="L19" i="78"/>
  <c r="M19" i="159"/>
  <c r="L19" i="121"/>
  <c r="L19" i="35"/>
  <c r="L19" i="159"/>
  <c r="L19" i="67"/>
  <c r="L19" i="123"/>
  <c r="L19" i="122"/>
  <c r="L19" i="110"/>
  <c r="L19" i="140"/>
  <c r="E19" i="83"/>
  <c r="E19" i="155"/>
  <c r="L19" i="103"/>
  <c r="L19" i="171"/>
  <c r="E19" i="95"/>
  <c r="F19" i="139"/>
  <c r="F19" i="68"/>
  <c r="F19" i="83"/>
  <c r="E19" i="37"/>
  <c r="F19" i="110"/>
  <c r="E19" i="105"/>
  <c r="M19" i="150"/>
  <c r="E19" i="87"/>
  <c r="F19" i="124"/>
  <c r="F19" i="65"/>
  <c r="E19" i="19"/>
  <c r="F19" i="28"/>
  <c r="M19" i="137"/>
  <c r="E19" i="170"/>
  <c r="E19" i="81"/>
  <c r="E19" i="9"/>
  <c r="E19" i="39"/>
  <c r="F19" i="64"/>
  <c r="L19" i="105"/>
  <c r="L19" i="87"/>
  <c r="F19" i="118"/>
  <c r="E19" i="111"/>
  <c r="E19" i="72"/>
  <c r="E19" i="36"/>
  <c r="W20" i="36"/>
  <c r="L19" i="81"/>
  <c r="E19" i="76"/>
  <c r="L19" i="9"/>
  <c r="F19" i="50"/>
  <c r="M19" i="109"/>
  <c r="E19" i="166"/>
  <c r="E19" i="112"/>
  <c r="F19" i="95"/>
  <c r="F19" i="44"/>
  <c r="F19" i="42"/>
  <c r="M19" i="118"/>
  <c r="L19" i="111"/>
  <c r="L19" i="72"/>
  <c r="L19" i="76"/>
  <c r="F19" i="109"/>
  <c r="F19" i="67"/>
  <c r="L19" i="77"/>
  <c r="M19" i="80"/>
  <c r="L19" i="166"/>
  <c r="L19" i="112"/>
  <c r="L19" i="156"/>
  <c r="M19" i="68"/>
  <c r="E19" i="75"/>
  <c r="M19" i="88"/>
  <c r="E19" i="51"/>
  <c r="E19" i="77"/>
  <c r="M19" i="8"/>
  <c r="F19" i="80"/>
  <c r="F19" i="166"/>
  <c r="F19" i="49"/>
  <c r="E19" i="124"/>
  <c r="F19" i="112"/>
  <c r="E19" i="32"/>
  <c r="F19" i="106"/>
  <c r="E19" i="156"/>
  <c r="E19" i="60"/>
  <c r="L19" i="75"/>
  <c r="F19" i="88"/>
  <c r="M19" i="83"/>
  <c r="F19" i="96"/>
  <c r="F19" i="11"/>
  <c r="E19" i="70"/>
  <c r="E19" i="150"/>
  <c r="M19" i="166"/>
  <c r="L19" i="124"/>
  <c r="L19" i="32"/>
  <c r="E19" i="137"/>
  <c r="F19" i="37"/>
  <c r="E19" i="23"/>
  <c r="M19" i="170"/>
  <c r="E19" i="97"/>
  <c r="L19" i="98"/>
  <c r="L19" i="108"/>
  <c r="E19" i="26"/>
  <c r="L19" i="70"/>
  <c r="L19" i="150"/>
  <c r="F19" i="155"/>
  <c r="E19" i="69"/>
  <c r="M19" i="139"/>
  <c r="M19" i="103"/>
  <c r="L19" i="137"/>
  <c r="E19" i="47"/>
  <c r="M19" i="37"/>
  <c r="F19" i="170"/>
  <c r="L19" i="97"/>
  <c r="E19" i="98"/>
  <c r="E19" i="108"/>
  <c r="F19" i="12"/>
  <c r="M19" i="108"/>
  <c r="E19" i="57"/>
  <c r="E19" i="106"/>
  <c r="L19" i="95"/>
  <c r="L19" i="37"/>
  <c r="M19" i="155"/>
  <c r="L19" i="69"/>
  <c r="F19" i="82"/>
  <c r="L19" i="167"/>
  <c r="L19" i="47"/>
  <c r="L19" i="88"/>
  <c r="F19" i="86"/>
  <c r="F19" i="72"/>
  <c r="L19" i="64"/>
  <c r="L19" i="96"/>
  <c r="E19" i="13"/>
  <c r="F19" i="16"/>
  <c r="F19" i="108"/>
  <c r="L19" i="48"/>
  <c r="F19" i="102"/>
  <c r="L19" i="106"/>
  <c r="E19" i="139"/>
  <c r="E19" i="71"/>
  <c r="M19" i="82"/>
  <c r="E19" i="92"/>
  <c r="E19" i="167"/>
  <c r="E19" i="88"/>
  <c r="M19" i="86"/>
  <c r="E19" i="64"/>
  <c r="E19" i="96"/>
  <c r="L19" i="109"/>
  <c r="E19" i="48"/>
  <c r="F19" i="62"/>
  <c r="E19" i="49"/>
  <c r="F19" i="105"/>
  <c r="L19" i="155"/>
  <c r="L19" i="139"/>
  <c r="L19" i="92"/>
  <c r="L19" i="68"/>
  <c r="E19" i="41"/>
  <c r="F19" i="81"/>
  <c r="F19" i="76"/>
  <c r="L19" i="102"/>
  <c r="E19" i="109"/>
  <c r="E19" i="168"/>
  <c r="L19" i="49"/>
  <c r="M19" i="105"/>
  <c r="E19" i="82"/>
  <c r="F19" i="87"/>
  <c r="L19" i="8"/>
  <c r="E19" i="59"/>
  <c r="F19" i="58"/>
  <c r="E19" i="68"/>
  <c r="F19" i="167"/>
  <c r="L19" i="83"/>
  <c r="E19" i="102"/>
  <c r="F19" i="9"/>
  <c r="E19" i="17"/>
  <c r="L19" i="168"/>
  <c r="F19" i="168"/>
  <c r="E19" i="30"/>
  <c r="E19" i="15"/>
  <c r="L19" i="82"/>
  <c r="E19" i="8"/>
  <c r="E19" i="114"/>
  <c r="E19" i="86"/>
  <c r="F19" i="111"/>
  <c r="M19" i="98"/>
  <c r="E19" i="25"/>
  <c r="F19" i="120"/>
  <c r="M19" i="77"/>
  <c r="M19" i="168"/>
  <c r="E19" i="65"/>
  <c r="L19" i="101"/>
  <c r="E19" i="158"/>
  <c r="E19" i="118"/>
  <c r="F19" i="92"/>
  <c r="L19" i="114"/>
  <c r="L19" i="86"/>
  <c r="F19" i="75"/>
  <c r="F19" i="97"/>
  <c r="F19" i="98"/>
  <c r="E19" i="34"/>
  <c r="M19" i="35"/>
  <c r="L19" i="65"/>
  <c r="E19" i="101"/>
  <c r="L19" i="158"/>
  <c r="L19" i="118"/>
  <c r="M19" i="92"/>
  <c r="E19" i="22"/>
  <c r="F19" i="114"/>
  <c r="M19" i="75"/>
  <c r="E19" i="38"/>
  <c r="M19" i="121"/>
  <c r="E19" i="18"/>
  <c r="L19" i="34"/>
  <c r="E19" i="120"/>
  <c r="L19" i="80"/>
  <c r="E19" i="21"/>
  <c r="E19" i="44"/>
  <c r="F19" i="24"/>
  <c r="F19" i="69"/>
  <c r="F19" i="158"/>
  <c r="F19" i="156"/>
  <c r="M19" i="114"/>
  <c r="E19" i="62"/>
  <c r="L19" i="120"/>
  <c r="E19" i="80"/>
  <c r="F19" i="150"/>
  <c r="M19" i="122"/>
  <c r="M19" i="69"/>
  <c r="M19" i="158"/>
  <c r="E19" i="27"/>
  <c r="F19" i="137"/>
  <c r="L19" i="170"/>
  <c r="E19" i="14"/>
  <c r="E19" i="29"/>
  <c r="S19" i="167" l="1"/>
  <c r="S19" i="121"/>
  <c r="S19" i="114"/>
  <c r="T19" i="159"/>
  <c r="S19" i="158"/>
  <c r="S19" i="105"/>
  <c r="S19" i="85"/>
  <c r="S19" i="120"/>
  <c r="S19" i="75"/>
  <c r="S19" i="102"/>
  <c r="S19" i="82"/>
  <c r="S19" i="108"/>
  <c r="L19" i="11"/>
  <c r="S19" i="139"/>
  <c r="S19" i="170"/>
  <c r="S19" i="124"/>
  <c r="M19" i="171"/>
  <c r="S19" i="81"/>
  <c r="S19" i="69"/>
  <c r="S19" i="76"/>
  <c r="S19" i="70"/>
  <c r="S19" i="92"/>
  <c r="S19" i="68"/>
  <c r="S19" i="48"/>
  <c r="S19" i="137"/>
  <c r="S19" i="156"/>
  <c r="S19" i="90"/>
  <c r="T19" i="158"/>
  <c r="S19" i="106"/>
  <c r="S19" i="35"/>
  <c r="M19" i="78"/>
  <c r="T19" i="155"/>
  <c r="S19" i="78"/>
  <c r="S19" i="65"/>
  <c r="S19" i="115"/>
  <c r="S19" i="49"/>
  <c r="S19" i="111"/>
  <c r="M19" i="115"/>
  <c r="S19" i="159"/>
  <c r="S19" i="101"/>
  <c r="S19" i="122"/>
  <c r="F19" i="77"/>
  <c r="M19" i="156"/>
  <c r="S19" i="150"/>
  <c r="S19" i="9"/>
  <c r="S19" i="72"/>
  <c r="S19" i="64"/>
  <c r="S19" i="77"/>
  <c r="S19" i="95"/>
  <c r="S19" i="88"/>
  <c r="S19" i="47"/>
  <c r="S19" i="67"/>
  <c r="S19" i="8"/>
  <c r="S19" i="97"/>
  <c r="S19" i="63"/>
  <c r="S19" i="83"/>
  <c r="S19" i="34"/>
  <c r="S19" i="110"/>
  <c r="S19" i="103"/>
  <c r="S19" i="123"/>
  <c r="M19" i="63"/>
  <c r="T19" i="109"/>
  <c r="T19" i="83"/>
  <c r="S19" i="80"/>
  <c r="S19" i="168"/>
  <c r="S19" i="32"/>
  <c r="S19" i="171"/>
  <c r="T19" i="168"/>
  <c r="S19" i="96"/>
  <c r="F19" i="13"/>
  <c r="T19" i="85"/>
  <c r="F19" i="60"/>
  <c r="F19" i="14"/>
  <c r="E19" i="55"/>
  <c r="F19" i="51"/>
  <c r="F19" i="27"/>
  <c r="F19" i="15"/>
  <c r="F19" i="8"/>
  <c r="X20" i="36"/>
  <c r="F19" i="36"/>
  <c r="F19" i="70"/>
  <c r="F19" i="29"/>
  <c r="S19" i="109"/>
  <c r="S19" i="87"/>
  <c r="S19" i="98"/>
  <c r="S19" i="112"/>
  <c r="S19" i="166"/>
  <c r="S19" i="118"/>
  <c r="F19" i="26"/>
  <c r="F19" i="18"/>
  <c r="T19" i="88"/>
  <c r="M19" i="70"/>
  <c r="M19" i="65"/>
  <c r="T19" i="8"/>
  <c r="F19" i="30"/>
  <c r="M19" i="48"/>
  <c r="T19" i="35"/>
  <c r="M19" i="111"/>
  <c r="T19" i="166"/>
  <c r="F19" i="48"/>
  <c r="M19" i="95"/>
  <c r="F19" i="25"/>
  <c r="M19" i="64"/>
  <c r="M19" i="76"/>
  <c r="F19" i="39"/>
  <c r="T19" i="114"/>
  <c r="T19" i="82"/>
  <c r="M19" i="72"/>
  <c r="F19" i="71"/>
  <c r="T19" i="37"/>
  <c r="M19" i="106"/>
  <c r="S19" i="155"/>
  <c r="T19" i="139"/>
  <c r="F19" i="21"/>
  <c r="F19" i="17"/>
  <c r="F19" i="47"/>
  <c r="M19" i="167"/>
  <c r="T19" i="86"/>
  <c r="F19" i="34"/>
  <c r="T19" i="77"/>
  <c r="T19" i="63"/>
  <c r="S19" i="140"/>
  <c r="M19" i="110"/>
  <c r="T19" i="75"/>
  <c r="M19" i="47"/>
  <c r="T19" i="150"/>
  <c r="M19" i="112"/>
  <c r="M19" i="34"/>
  <c r="F19" i="19"/>
  <c r="T19" i="122"/>
  <c r="T19" i="78"/>
  <c r="F19" i="22"/>
  <c r="M19" i="140"/>
  <c r="T19" i="121"/>
  <c r="T19" i="34"/>
  <c r="T19" i="69"/>
  <c r="M19" i="101"/>
  <c r="T19" i="118"/>
  <c r="M19" i="49"/>
  <c r="T19" i="115"/>
  <c r="T19" i="103"/>
  <c r="S19" i="37"/>
  <c r="F19" i="23"/>
  <c r="M19" i="87"/>
  <c r="F19" i="101"/>
  <c r="T19" i="170"/>
  <c r="F19" i="32"/>
  <c r="T19" i="98"/>
  <c r="S19" i="86"/>
  <c r="M19" i="90"/>
  <c r="M19" i="123"/>
  <c r="F19" i="57"/>
  <c r="F19" i="59"/>
  <c r="M19" i="32"/>
  <c r="M19" i="96"/>
  <c r="T19" i="92" l="1"/>
  <c r="M19" i="120"/>
  <c r="T19" i="105"/>
  <c r="T19" i="108"/>
  <c r="T19" i="156"/>
  <c r="T19" i="80"/>
  <c r="M19" i="124"/>
  <c r="M19" i="81"/>
  <c r="M19" i="102"/>
  <c r="T19" i="68"/>
  <c r="M19" i="9"/>
  <c r="T19" i="137"/>
  <c r="T19" i="171"/>
  <c r="M19" i="67"/>
  <c r="T19" i="95"/>
  <c r="T19" i="123"/>
  <c r="T19" i="120"/>
  <c r="T19" i="81"/>
  <c r="T19" i="9"/>
  <c r="T19" i="124"/>
  <c r="T19" i="102"/>
  <c r="T19" i="97"/>
  <c r="T19" i="64"/>
  <c r="T19" i="140"/>
  <c r="T19" i="110"/>
  <c r="M19" i="11"/>
  <c r="T19" i="111"/>
  <c r="T19" i="112"/>
  <c r="T19" i="67"/>
  <c r="F19" i="55"/>
  <c r="T19" i="49"/>
  <c r="T19" i="72"/>
  <c r="T19" i="167"/>
  <c r="T19" i="90"/>
  <c r="T19" i="65"/>
  <c r="T19" i="96"/>
  <c r="S19" i="11"/>
  <c r="T19" i="47"/>
  <c r="M19" i="97"/>
  <c r="T19" i="76"/>
  <c r="T19" i="48" l="1"/>
  <c r="L22" i="161"/>
  <c r="M22" i="158"/>
  <c r="M22" i="99"/>
  <c r="M14" i="99" s="1"/>
  <c r="T19" i="32"/>
  <c r="L22" i="158"/>
  <c r="M22" i="171"/>
  <c r="L22" i="171"/>
  <c r="M22" i="161"/>
  <c r="M14" i="161" s="1"/>
  <c r="T19" i="70"/>
  <c r="T19" i="101"/>
  <c r="T19" i="87"/>
  <c r="T19" i="11"/>
  <c r="T19" i="106"/>
  <c r="L22" i="159"/>
  <c r="M22" i="155"/>
  <c r="M22" i="159"/>
  <c r="L22" i="155"/>
  <c r="L22" i="99"/>
  <c r="E22" i="155"/>
  <c r="S22" i="99" l="1"/>
  <c r="S22" i="159"/>
  <c r="T22" i="161"/>
  <c r="T14" i="161" s="1"/>
  <c r="T22" i="159"/>
  <c r="T22" i="158"/>
  <c r="F22" i="161"/>
  <c r="F14" i="161" s="1"/>
  <c r="E22" i="99"/>
  <c r="S22" i="158"/>
  <c r="E22" i="158"/>
  <c r="E22" i="159"/>
  <c r="L22" i="77"/>
  <c r="M22" i="119"/>
  <c r="T22" i="171"/>
  <c r="T22" i="99"/>
  <c r="T14" i="99" s="1"/>
  <c r="T22" i="155"/>
  <c r="S22" i="161"/>
  <c r="S22" i="155"/>
  <c r="F22" i="159"/>
  <c r="L22" i="69"/>
  <c r="L22" i="82"/>
  <c r="L22" i="119"/>
  <c r="S22" i="171"/>
  <c r="F22" i="99"/>
  <c r="F14" i="99" s="1"/>
  <c r="E22" i="171"/>
  <c r="F22" i="171"/>
  <c r="L22" i="86"/>
  <c r="L22" i="96"/>
  <c r="F22" i="155"/>
  <c r="E22" i="161"/>
  <c r="F22" i="158"/>
  <c r="S22" i="86" l="1"/>
  <c r="T22" i="119"/>
  <c r="T22" i="86"/>
  <c r="T22" i="96"/>
  <c r="S22" i="77"/>
  <c r="T22" i="82"/>
  <c r="S22" i="119"/>
  <c r="S22" i="96"/>
  <c r="T22" i="69"/>
  <c r="S22" i="69"/>
  <c r="L22" i="103"/>
  <c r="L22" i="122"/>
  <c r="L22" i="59"/>
  <c r="L22" i="101"/>
  <c r="L22" i="88"/>
  <c r="L22" i="49"/>
  <c r="S22" i="82"/>
  <c r="F22" i="86"/>
  <c r="E22" i="77"/>
  <c r="E25" i="68"/>
  <c r="E22" i="96"/>
  <c r="L22" i="9"/>
  <c r="L22" i="85"/>
  <c r="F22" i="82"/>
  <c r="L22" i="8"/>
  <c r="L22" i="36"/>
  <c r="L22" i="95"/>
  <c r="M22" i="82"/>
  <c r="E22" i="86"/>
  <c r="L22" i="31"/>
  <c r="L22" i="139"/>
  <c r="L22" i="97"/>
  <c r="M22" i="77"/>
  <c r="L22" i="92"/>
  <c r="L22" i="80"/>
  <c r="L22" i="166"/>
  <c r="L22" i="102"/>
  <c r="F22" i="96"/>
  <c r="L22" i="41"/>
  <c r="L22" i="123"/>
  <c r="L22" i="35"/>
  <c r="L22" i="64"/>
  <c r="M22" i="96"/>
  <c r="L22" i="47"/>
  <c r="L22" i="124"/>
  <c r="L22" i="87"/>
  <c r="L22" i="60"/>
  <c r="L22" i="167"/>
  <c r="M22" i="86"/>
  <c r="L22" i="67"/>
  <c r="L22" i="72"/>
  <c r="L22" i="111"/>
  <c r="L22" i="98"/>
  <c r="L22" i="44"/>
  <c r="E22" i="82"/>
  <c r="L22" i="33"/>
  <c r="L22" i="62"/>
  <c r="L22" i="51"/>
  <c r="M22" i="156"/>
  <c r="L22" i="109"/>
  <c r="L22" i="83"/>
  <c r="M22" i="168"/>
  <c r="L22" i="70"/>
  <c r="L22" i="75"/>
  <c r="L22" i="108"/>
  <c r="E22" i="119"/>
  <c r="M22" i="69"/>
  <c r="L22" i="120"/>
  <c r="L22" i="112"/>
  <c r="L22" i="137"/>
  <c r="L22" i="29"/>
  <c r="L22" i="156"/>
  <c r="F22" i="69"/>
  <c r="L22" i="20"/>
  <c r="L22" i="168"/>
  <c r="L22" i="76"/>
  <c r="L22" i="115"/>
  <c r="F22" i="119"/>
  <c r="L22" i="34"/>
  <c r="L22" i="42"/>
  <c r="L22" i="114"/>
  <c r="F25" i="68"/>
  <c r="L22" i="48"/>
  <c r="L22" i="105"/>
  <c r="L22" i="90"/>
  <c r="L22" i="81"/>
  <c r="L22" i="140"/>
  <c r="L22" i="106"/>
  <c r="M22" i="8"/>
  <c r="L22" i="150"/>
  <c r="L22" i="110"/>
  <c r="L22" i="121"/>
  <c r="E22" i="69"/>
  <c r="T22" i="106" l="1"/>
  <c r="T22" i="81"/>
  <c r="S22" i="167"/>
  <c r="S22" i="83"/>
  <c r="S22" i="95"/>
  <c r="T22" i="8"/>
  <c r="T22" i="122"/>
  <c r="T22" i="120"/>
  <c r="S22" i="101"/>
  <c r="T22" i="140"/>
  <c r="S22" i="34"/>
  <c r="S22" i="60"/>
  <c r="T22" i="97"/>
  <c r="T22" i="72"/>
  <c r="T22" i="44"/>
  <c r="S22" i="67"/>
  <c r="T22" i="76"/>
  <c r="T22" i="34"/>
  <c r="S22" i="51"/>
  <c r="S22" i="75"/>
  <c r="S22" i="8"/>
  <c r="S22" i="150"/>
  <c r="T22" i="166"/>
  <c r="T22" i="109"/>
  <c r="S22" i="9"/>
  <c r="S22" i="123"/>
  <c r="S22" i="156"/>
  <c r="T22" i="102"/>
  <c r="T22" i="80"/>
  <c r="T22" i="124"/>
  <c r="T22" i="121"/>
  <c r="S22" i="64"/>
  <c r="S22" i="140"/>
  <c r="S22" i="114"/>
  <c r="T22" i="77"/>
  <c r="T22" i="92"/>
  <c r="T22" i="83"/>
  <c r="T22" i="95"/>
  <c r="S22" i="49"/>
  <c r="S22" i="48"/>
  <c r="T22" i="137"/>
  <c r="S22" i="41"/>
  <c r="S22" i="70"/>
  <c r="S22" i="109"/>
  <c r="S22" i="111"/>
  <c r="S22" i="168"/>
  <c r="T22" i="88"/>
  <c r="T22" i="105"/>
  <c r="S22" i="29"/>
  <c r="T22" i="108"/>
  <c r="T22" i="168"/>
  <c r="T22" i="49"/>
  <c r="T22" i="35"/>
  <c r="S22" i="35"/>
  <c r="S22" i="90"/>
  <c r="S22" i="36"/>
  <c r="S22" i="106"/>
  <c r="S22" i="42"/>
  <c r="T22" i="85"/>
  <c r="T22" i="156"/>
  <c r="T22" i="9"/>
  <c r="T22" i="111"/>
  <c r="S22" i="88"/>
  <c r="S22" i="72"/>
  <c r="S22" i="97"/>
  <c r="T22" i="36"/>
  <c r="T22" i="114"/>
  <c r="T22" i="150"/>
  <c r="S22" i="166"/>
  <c r="S22" i="121"/>
  <c r="S22" i="76"/>
  <c r="S22" i="122"/>
  <c r="T22" i="123"/>
  <c r="S22" i="47"/>
  <c r="T22" i="103"/>
  <c r="E22" i="105"/>
  <c r="S22" i="44"/>
  <c r="T22" i="87"/>
  <c r="T22" i="90"/>
  <c r="T22" i="167"/>
  <c r="S22" i="110"/>
  <c r="S22" i="98"/>
  <c r="S22" i="31"/>
  <c r="E22" i="85"/>
  <c r="T22" i="98"/>
  <c r="S22" i="112"/>
  <c r="T22" i="139"/>
  <c r="T22" i="33"/>
  <c r="S22" i="33"/>
  <c r="S22" i="20"/>
  <c r="S22" i="92"/>
  <c r="F22" i="140"/>
  <c r="E22" i="124"/>
  <c r="T22" i="75"/>
  <c r="L22" i="63"/>
  <c r="S22" i="81"/>
  <c r="S22" i="103"/>
  <c r="S22" i="59"/>
  <c r="E22" i="120"/>
  <c r="E22" i="87"/>
  <c r="E22" i="140"/>
  <c r="T22" i="115"/>
  <c r="T22" i="62"/>
  <c r="S22" i="115"/>
  <c r="E22" i="139"/>
  <c r="S22" i="80"/>
  <c r="F22" i="77"/>
  <c r="F22" i="109"/>
  <c r="F22" i="81"/>
  <c r="F22" i="75"/>
  <c r="E22" i="62"/>
  <c r="E22" i="121"/>
  <c r="M22" i="9"/>
  <c r="F22" i="106"/>
  <c r="F22" i="137"/>
  <c r="E22" i="111"/>
  <c r="F22" i="72"/>
  <c r="M22" i="124"/>
  <c r="F22" i="35"/>
  <c r="M22" i="166"/>
  <c r="E22" i="8"/>
  <c r="S22" i="62"/>
  <c r="E22" i="48"/>
  <c r="M22" i="106"/>
  <c r="M22" i="81"/>
  <c r="E22" i="70"/>
  <c r="F22" i="98"/>
  <c r="F22" i="124"/>
  <c r="F22" i="80"/>
  <c r="E22" i="11"/>
  <c r="E22" i="110"/>
  <c r="E22" i="81"/>
  <c r="M22" i="140"/>
  <c r="M22" i="109"/>
  <c r="E22" i="33"/>
  <c r="E22" i="72"/>
  <c r="M22" i="98"/>
  <c r="E22" i="35"/>
  <c r="E22" i="166"/>
  <c r="M22" i="80"/>
  <c r="L22" i="37"/>
  <c r="E22" i="150"/>
  <c r="E22" i="59"/>
  <c r="E22" i="114"/>
  <c r="M22" i="120"/>
  <c r="F22" i="168"/>
  <c r="E22" i="44"/>
  <c r="E22" i="67"/>
  <c r="E22" i="123"/>
  <c r="L22" i="55"/>
  <c r="L22" i="170"/>
  <c r="E22" i="115"/>
  <c r="E22" i="156"/>
  <c r="F22" i="120"/>
  <c r="E22" i="83"/>
  <c r="E22" i="47"/>
  <c r="E22" i="80"/>
  <c r="F22" i="123"/>
  <c r="E22" i="95"/>
  <c r="F22" i="122"/>
  <c r="L22" i="78"/>
  <c r="F22" i="8"/>
  <c r="E22" i="42"/>
  <c r="F22" i="114"/>
  <c r="F22" i="108"/>
  <c r="M22" i="33"/>
  <c r="E22" i="92"/>
  <c r="M22" i="123"/>
  <c r="M22" i="122"/>
  <c r="E22" i="90"/>
  <c r="M22" i="90"/>
  <c r="M22" i="114"/>
  <c r="M22" i="108"/>
  <c r="F22" i="33"/>
  <c r="E25" i="47"/>
  <c r="E22" i="41"/>
  <c r="E25" i="12"/>
  <c r="S22" i="55"/>
  <c r="L25" i="33"/>
  <c r="E22" i="88"/>
  <c r="F22" i="90"/>
  <c r="M22" i="34"/>
  <c r="E22" i="109"/>
  <c r="E22" i="98"/>
  <c r="E22" i="103"/>
  <c r="E22" i="34"/>
  <c r="E22" i="76"/>
  <c r="F22" i="34"/>
  <c r="F22" i="115"/>
  <c r="F22" i="156"/>
  <c r="E22" i="167"/>
  <c r="M22" i="97"/>
  <c r="S22" i="102"/>
  <c r="S22" i="120"/>
  <c r="S22" i="105"/>
  <c r="E22" i="106"/>
  <c r="F22" i="121"/>
  <c r="E22" i="29"/>
  <c r="M22" i="115"/>
  <c r="F22" i="167"/>
  <c r="E22" i="122"/>
  <c r="F22" i="97"/>
  <c r="S22" i="85"/>
  <c r="F22" i="103"/>
  <c r="M22" i="121"/>
  <c r="F22" i="105"/>
  <c r="F22" i="76"/>
  <c r="M22" i="75"/>
  <c r="E22" i="60"/>
  <c r="F22" i="111"/>
  <c r="M22" i="167"/>
  <c r="E22" i="97"/>
  <c r="E22" i="31"/>
  <c r="F22" i="49"/>
  <c r="E22" i="9"/>
  <c r="S22" i="124"/>
  <c r="S22" i="137"/>
  <c r="S22" i="108"/>
  <c r="S22" i="87"/>
  <c r="E22" i="101"/>
  <c r="M22" i="103"/>
  <c r="F22" i="150"/>
  <c r="M22" i="105"/>
  <c r="E22" i="137"/>
  <c r="M22" i="76"/>
  <c r="E22" i="51"/>
  <c r="M22" i="83"/>
  <c r="M22" i="111"/>
  <c r="M22" i="49"/>
  <c r="L22" i="68"/>
  <c r="F25" i="71"/>
  <c r="M22" i="85"/>
  <c r="M22" i="150"/>
  <c r="F22" i="83"/>
  <c r="F22" i="44"/>
  <c r="E22" i="64"/>
  <c r="E22" i="102"/>
  <c r="E22" i="49"/>
  <c r="F22" i="102"/>
  <c r="F22" i="139"/>
  <c r="L22" i="118"/>
  <c r="F22" i="62"/>
  <c r="F22" i="95"/>
  <c r="F22" i="92"/>
  <c r="F22" i="85"/>
  <c r="F22" i="88"/>
  <c r="E22" i="168"/>
  <c r="E22" i="112"/>
  <c r="E22" i="108"/>
  <c r="M22" i="44"/>
  <c r="F22" i="87"/>
  <c r="M22" i="102"/>
  <c r="M22" i="139"/>
  <c r="E25" i="71"/>
  <c r="S22" i="139"/>
  <c r="M22" i="95"/>
  <c r="M22" i="92"/>
  <c r="F22" i="9"/>
  <c r="M22" i="88"/>
  <c r="E22" i="20"/>
  <c r="E22" i="75"/>
  <c r="M22" i="137"/>
  <c r="M22" i="72"/>
  <c r="M22" i="87"/>
  <c r="M22" i="35"/>
  <c r="F22" i="166"/>
  <c r="T22" i="78" l="1"/>
  <c r="T22" i="64"/>
  <c r="T22" i="70"/>
  <c r="T22" i="67"/>
  <c r="S25" i="33"/>
  <c r="T22" i="37"/>
  <c r="T22" i="170"/>
  <c r="T22" i="51"/>
  <c r="F22" i="60"/>
  <c r="T22" i="29"/>
  <c r="T22" i="68"/>
  <c r="L25" i="158"/>
  <c r="F22" i="68"/>
  <c r="F14" i="68" s="1"/>
  <c r="T22" i="63"/>
  <c r="T22" i="41"/>
  <c r="T22" i="47"/>
  <c r="E25" i="70"/>
  <c r="F25" i="51"/>
  <c r="S22" i="63"/>
  <c r="S22" i="118"/>
  <c r="S22" i="78"/>
  <c r="E25" i="33"/>
  <c r="E25" i="51"/>
  <c r="T22" i="110"/>
  <c r="F22" i="70"/>
  <c r="S22" i="37"/>
  <c r="T22" i="112"/>
  <c r="T22" i="31"/>
  <c r="F22" i="31"/>
  <c r="T22" i="20"/>
  <c r="S22" i="170"/>
  <c r="F22" i="78"/>
  <c r="E22" i="37"/>
  <c r="T22" i="118"/>
  <c r="T22" i="101"/>
  <c r="T22" i="42"/>
  <c r="F22" i="29"/>
  <c r="F25" i="119"/>
  <c r="F14" i="119" s="1"/>
  <c r="T22" i="48"/>
  <c r="F22" i="59"/>
  <c r="T22" i="59"/>
  <c r="S22" i="68"/>
  <c r="E22" i="78"/>
  <c r="F22" i="42"/>
  <c r="F22" i="51"/>
  <c r="F22" i="48"/>
  <c r="M22" i="64"/>
  <c r="M22" i="48"/>
  <c r="M22" i="41"/>
  <c r="E25" i="75"/>
  <c r="F25" i="12"/>
  <c r="F22" i="110"/>
  <c r="M22" i="63"/>
  <c r="M22" i="51"/>
  <c r="M22" i="110"/>
  <c r="E22" i="63"/>
  <c r="M22" i="55"/>
  <c r="E22" i="68"/>
  <c r="M22" i="68"/>
  <c r="F22" i="112"/>
  <c r="W23" i="36"/>
  <c r="E22" i="36"/>
  <c r="W22" i="36" s="1"/>
  <c r="M22" i="78"/>
  <c r="M22" i="112"/>
  <c r="M22" i="59"/>
  <c r="E25" i="59"/>
  <c r="E25" i="119"/>
  <c r="M22" i="42"/>
  <c r="E22" i="55"/>
  <c r="L25" i="137"/>
  <c r="M25" i="158"/>
  <c r="M14" i="158" s="1"/>
  <c r="M22" i="60"/>
  <c r="M22" i="62"/>
  <c r="F22" i="36"/>
  <c r="X23" i="36"/>
  <c r="T22" i="60"/>
  <c r="E22" i="118"/>
  <c r="M22" i="29"/>
  <c r="M22" i="70"/>
  <c r="F22" i="67"/>
  <c r="E22" i="170"/>
  <c r="M22" i="36"/>
  <c r="E25" i="42"/>
  <c r="M22" i="67"/>
  <c r="F25" i="47"/>
  <c r="F25" i="75"/>
  <c r="F14" i="75" s="1"/>
  <c r="M22" i="31"/>
  <c r="M22" i="37"/>
  <c r="F22" i="118"/>
  <c r="F22" i="101"/>
  <c r="F22" i="37"/>
  <c r="T22" i="55"/>
  <c r="M22" i="118"/>
  <c r="M22" i="101"/>
  <c r="E25" i="34"/>
  <c r="L22" i="11"/>
  <c r="F25" i="42"/>
  <c r="E25" i="67"/>
  <c r="F22" i="20"/>
  <c r="F22" i="47"/>
  <c r="F22" i="170"/>
  <c r="F22" i="64"/>
  <c r="F22" i="41"/>
  <c r="M22" i="20"/>
  <c r="M22" i="47"/>
  <c r="F22" i="63"/>
  <c r="M22" i="170"/>
  <c r="L25" i="51" l="1"/>
  <c r="M25" i="119"/>
  <c r="L25" i="119"/>
  <c r="F25" i="137"/>
  <c r="F14" i="137" s="1"/>
  <c r="F25" i="139"/>
  <c r="F14" i="139" s="1"/>
  <c r="L25" i="59"/>
  <c r="L25" i="42"/>
  <c r="S25" i="158"/>
  <c r="F14" i="42"/>
  <c r="F25" i="158"/>
  <c r="F14" i="158" s="1"/>
  <c r="E25" i="139"/>
  <c r="S25" i="137"/>
  <c r="F14" i="51"/>
  <c r="L25" i="139"/>
  <c r="F25" i="70"/>
  <c r="F14" i="70" s="1"/>
  <c r="T25" i="158"/>
  <c r="T14" i="158" s="1"/>
  <c r="M25" i="137"/>
  <c r="F14" i="47"/>
  <c r="E25" i="137"/>
  <c r="F25" i="67"/>
  <c r="F14" i="67" s="1"/>
  <c r="F25" i="33"/>
  <c r="F25" i="59"/>
  <c r="F14" i="59" s="1"/>
  <c r="M25" i="33"/>
  <c r="M25" i="59"/>
  <c r="M25" i="139"/>
  <c r="F25" i="92"/>
  <c r="F14" i="92" s="1"/>
  <c r="L25" i="85"/>
  <c r="E25" i="60"/>
  <c r="M25" i="92"/>
  <c r="M22" i="11"/>
  <c r="L25" i="60"/>
  <c r="X22" i="36"/>
  <c r="L25" i="92"/>
  <c r="E25" i="92"/>
  <c r="F22" i="55"/>
  <c r="T25" i="33"/>
  <c r="F25" i="34"/>
  <c r="F14" i="34" s="1"/>
  <c r="T25" i="137"/>
  <c r="S22" i="11"/>
  <c r="E25" i="158"/>
  <c r="S25" i="60" l="1"/>
  <c r="T25" i="119"/>
  <c r="F25" i="114"/>
  <c r="F14" i="114" s="1"/>
  <c r="F25" i="122"/>
  <c r="F14" i="122" s="1"/>
  <c r="F25" i="60"/>
  <c r="F14" i="60" s="1"/>
  <c r="L25" i="75"/>
  <c r="E25" i="85"/>
  <c r="L25" i="47"/>
  <c r="S25" i="119"/>
  <c r="S25" i="42"/>
  <c r="E25" i="122"/>
  <c r="F25" i="85"/>
  <c r="F14" i="85" s="1"/>
  <c r="S25" i="51"/>
  <c r="S25" i="85"/>
  <c r="T22" i="11"/>
  <c r="M25" i="85"/>
  <c r="S25" i="139"/>
  <c r="T14" i="137"/>
  <c r="M25" i="51"/>
  <c r="M25" i="122"/>
  <c r="M14" i="139"/>
  <c r="M25" i="60"/>
  <c r="S25" i="92"/>
  <c r="M25" i="42"/>
  <c r="M25" i="75"/>
  <c r="E25" i="114"/>
  <c r="L25" i="114"/>
  <c r="L25" i="122"/>
  <c r="T25" i="139"/>
  <c r="M14" i="92"/>
  <c r="M14" i="137"/>
  <c r="S25" i="59"/>
  <c r="T25" i="60"/>
  <c r="T25" i="85"/>
  <c r="M25" i="114"/>
  <c r="S25" i="122" l="1"/>
  <c r="S25" i="114"/>
  <c r="T25" i="92"/>
  <c r="T25" i="59"/>
  <c r="S25" i="75"/>
  <c r="S25" i="47"/>
  <c r="M14" i="75"/>
  <c r="M14" i="85"/>
  <c r="T25" i="42"/>
  <c r="M14" i="114"/>
  <c r="T14" i="85"/>
  <c r="T25" i="51"/>
  <c r="T25" i="75"/>
  <c r="T25" i="114"/>
  <c r="M25" i="47"/>
  <c r="T14" i="139"/>
  <c r="M14" i="122"/>
  <c r="T25" i="122" l="1"/>
  <c r="T14" i="92"/>
  <c r="M14" i="47"/>
  <c r="T14" i="114"/>
  <c r="T14" i="75"/>
  <c r="T25" i="47"/>
  <c r="T14" i="122" l="1"/>
  <c r="T14" i="47"/>
  <c r="E25" i="118" l="1"/>
  <c r="F25" i="118"/>
  <c r="F14" i="118" s="1"/>
  <c r="E25" i="62"/>
  <c r="M25" i="118"/>
  <c r="L25" i="118"/>
  <c r="L25" i="62" l="1"/>
  <c r="E25" i="25"/>
  <c r="E25" i="22"/>
  <c r="S25" i="118"/>
  <c r="E25" i="63"/>
  <c r="E25" i="14"/>
  <c r="E25" i="13"/>
  <c r="F25" i="63"/>
  <c r="F14" i="63" s="1"/>
  <c r="F25" i="62"/>
  <c r="F14" i="62" s="1"/>
  <c r="M25" i="63"/>
  <c r="L25" i="14"/>
  <c r="L25" i="13"/>
  <c r="L25" i="168"/>
  <c r="E25" i="168"/>
  <c r="L25" i="63"/>
  <c r="L25" i="25"/>
  <c r="F25" i="168"/>
  <c r="F14" i="168" s="1"/>
  <c r="M25" i="168"/>
  <c r="M14" i="168" s="1"/>
  <c r="M25" i="62"/>
  <c r="L25" i="27"/>
  <c r="E25" i="27"/>
  <c r="M14" i="118"/>
  <c r="S25" i="25" l="1"/>
  <c r="S25" i="13"/>
  <c r="L25" i="22"/>
  <c r="T25" i="168"/>
  <c r="T14" i="168" s="1"/>
  <c r="S25" i="168"/>
  <c r="F25" i="25"/>
  <c r="T25" i="118"/>
  <c r="S25" i="62"/>
  <c r="S25" i="63"/>
  <c r="F25" i="22"/>
  <c r="F25" i="27"/>
  <c r="F14" i="27" s="1"/>
  <c r="S25" i="14"/>
  <c r="S25" i="27"/>
  <c r="F25" i="13"/>
  <c r="F14" i="13" s="1"/>
  <c r="M25" i="13"/>
  <c r="M25" i="25"/>
  <c r="M14" i="63"/>
  <c r="M25" i="14"/>
  <c r="T25" i="62"/>
  <c r="F25" i="14"/>
  <c r="F14" i="14" s="1"/>
  <c r="M25" i="27"/>
  <c r="T14" i="118" l="1"/>
  <c r="T25" i="63"/>
  <c r="S25" i="22"/>
  <c r="T25" i="25"/>
  <c r="T25" i="27"/>
  <c r="T25" i="14" l="1"/>
  <c r="T25" i="13"/>
  <c r="M25" i="22"/>
  <c r="T14" i="63"/>
  <c r="T25" i="22"/>
  <c r="E25" i="15" l="1"/>
  <c r="L25" i="15" l="1"/>
  <c r="E25" i="20"/>
  <c r="E25" i="24"/>
  <c r="L25" i="24"/>
  <c r="F25" i="15"/>
  <c r="L25" i="20"/>
  <c r="S25" i="20" l="1"/>
  <c r="S25" i="24"/>
  <c r="F25" i="24"/>
  <c r="M25" i="20"/>
  <c r="M25" i="24"/>
  <c r="S25" i="15"/>
  <c r="F25" i="20"/>
  <c r="F14" i="20" s="1"/>
  <c r="M25" i="15" l="1"/>
  <c r="T25" i="15"/>
  <c r="T25" i="20"/>
  <c r="T25" i="24" l="1"/>
  <c r="L19" i="30" l="1"/>
  <c r="L19" i="24"/>
  <c r="L19" i="26"/>
  <c r="L19" i="14"/>
  <c r="L19" i="25"/>
  <c r="L19" i="27"/>
  <c r="L19" i="29"/>
  <c r="L19" i="13"/>
  <c r="L19" i="16"/>
  <c r="L19" i="22"/>
  <c r="L19" i="55"/>
  <c r="M19" i="26"/>
  <c r="M19" i="14"/>
  <c r="S19" i="27" l="1"/>
  <c r="S19" i="25"/>
  <c r="S19" i="14"/>
  <c r="L19" i="57"/>
  <c r="S19" i="29"/>
  <c r="S19" i="13"/>
  <c r="S19" i="16"/>
  <c r="L19" i="71"/>
  <c r="S19" i="26"/>
  <c r="S19" i="30"/>
  <c r="L19" i="58"/>
  <c r="M19" i="55"/>
  <c r="M19" i="13"/>
  <c r="M19" i="24"/>
  <c r="S19" i="55"/>
  <c r="L19" i="36"/>
  <c r="S19" i="22"/>
  <c r="T19" i="26"/>
  <c r="T19" i="14"/>
  <c r="M19" i="30"/>
  <c r="S19" i="24"/>
  <c r="M19" i="16"/>
  <c r="M19" i="27"/>
  <c r="M19" i="25"/>
  <c r="M19" i="29"/>
  <c r="S19" i="57" l="1"/>
  <c r="S19" i="58"/>
  <c r="S19" i="71"/>
  <c r="W21" i="36"/>
  <c r="T19" i="29"/>
  <c r="T19" i="22"/>
  <c r="M19" i="36"/>
  <c r="M19" i="58"/>
  <c r="T19" i="55"/>
  <c r="T19" i="30"/>
  <c r="T19" i="13"/>
  <c r="T19" i="16"/>
  <c r="T19" i="27"/>
  <c r="T19" i="24"/>
  <c r="M19" i="22"/>
  <c r="M19" i="71"/>
  <c r="T19" i="25"/>
  <c r="M19" i="57"/>
  <c r="S19" i="36" l="1"/>
  <c r="W19" i="36" s="1"/>
  <c r="T19" i="71"/>
  <c r="T19" i="57"/>
  <c r="T19" i="58" l="1"/>
  <c r="T19" i="36"/>
  <c r="X21" i="36"/>
  <c r="L19" i="41" l="1"/>
  <c r="L19" i="44"/>
  <c r="L19" i="38"/>
  <c r="L19" i="59"/>
  <c r="L19" i="42"/>
  <c r="M19" i="119"/>
  <c r="M14" i="119" s="1"/>
  <c r="L19" i="119"/>
  <c r="L19" i="60"/>
  <c r="M19" i="59"/>
  <c r="M19" i="62"/>
  <c r="X19" i="36"/>
  <c r="M19" i="60"/>
  <c r="L19" i="62"/>
  <c r="M19" i="44"/>
  <c r="S19" i="44" l="1"/>
  <c r="S19" i="38"/>
  <c r="T19" i="119"/>
  <c r="T14" i="119" s="1"/>
  <c r="S19" i="42"/>
  <c r="S19" i="119"/>
  <c r="S19" i="60"/>
  <c r="T19" i="59"/>
  <c r="S19" i="59"/>
  <c r="S19" i="41"/>
  <c r="M19" i="42"/>
  <c r="T19" i="60"/>
  <c r="M14" i="60"/>
  <c r="T19" i="62"/>
  <c r="T19" i="44"/>
  <c r="M14" i="62"/>
  <c r="M14" i="59"/>
  <c r="S19" i="62"/>
  <c r="L19" i="18" l="1"/>
  <c r="T14" i="62"/>
  <c r="T14" i="60"/>
  <c r="T19" i="42"/>
  <c r="M14" i="42"/>
  <c r="T14" i="59"/>
  <c r="S19" i="18" l="1"/>
  <c r="T14" i="42"/>
  <c r="M19" i="18"/>
  <c r="L22" i="12" l="1"/>
  <c r="T19" i="18"/>
  <c r="S22" i="12" l="1"/>
  <c r="E22" i="12"/>
  <c r="T22" i="12" l="1"/>
  <c r="F22" i="12"/>
  <c r="F14" i="12" s="1"/>
  <c r="M22" i="12"/>
  <c r="L19" i="50" l="1"/>
  <c r="L19" i="19"/>
  <c r="L19" i="23"/>
  <c r="L19" i="39"/>
  <c r="L19" i="15" l="1"/>
  <c r="L19" i="51"/>
  <c r="L19" i="21"/>
  <c r="L19" i="17"/>
  <c r="S19" i="23"/>
  <c r="S19" i="19"/>
  <c r="S19" i="50"/>
  <c r="L19" i="28"/>
  <c r="L19" i="20"/>
  <c r="M19" i="19"/>
  <c r="M19" i="39"/>
  <c r="M19" i="50"/>
  <c r="M19" i="23"/>
  <c r="S19" i="15" l="1"/>
  <c r="S19" i="21"/>
  <c r="S19" i="20"/>
  <c r="S19" i="51"/>
  <c r="S19" i="17"/>
  <c r="S19" i="28"/>
  <c r="T19" i="50"/>
  <c r="M19" i="17"/>
  <c r="T19" i="39"/>
  <c r="M19" i="15"/>
  <c r="M19" i="20"/>
  <c r="T19" i="19"/>
  <c r="S19" i="39"/>
  <c r="M19" i="28"/>
  <c r="M19" i="51"/>
  <c r="M19" i="21"/>
  <c r="L19" i="12"/>
  <c r="T19" i="23"/>
  <c r="S19" i="12" l="1"/>
  <c r="M14" i="51"/>
  <c r="T19" i="15"/>
  <c r="M14" i="20"/>
  <c r="T19" i="28"/>
  <c r="M19" i="12"/>
  <c r="T19" i="20"/>
  <c r="T19" i="21"/>
  <c r="T19" i="51"/>
  <c r="T19" i="17"/>
  <c r="T14" i="20" l="1"/>
  <c r="T14" i="51"/>
  <c r="L25" i="11"/>
  <c r="T19" i="12"/>
  <c r="S25" i="11" l="1"/>
  <c r="E25" i="11"/>
  <c r="F25" i="11" l="1"/>
  <c r="F14" i="11" s="1"/>
  <c r="M25" i="11"/>
  <c r="T25" i="11"/>
  <c r="T14" i="11" l="1"/>
  <c r="M14" i="11"/>
  <c r="L19" i="31" l="1"/>
  <c r="E19" i="33"/>
  <c r="L19" i="33"/>
  <c r="T19" i="33" l="1"/>
  <c r="S19" i="33"/>
  <c r="F19" i="33"/>
  <c r="F14" i="33" s="1"/>
  <c r="M19" i="33"/>
  <c r="F19" i="31" l="1"/>
  <c r="E19" i="31"/>
  <c r="M19" i="31"/>
  <c r="M14" i="33"/>
  <c r="S19" i="31"/>
  <c r="T14" i="33"/>
  <c r="T19" i="31"/>
  <c r="E22" i="27" l="1"/>
  <c r="L22" i="24"/>
  <c r="L22" i="17"/>
  <c r="L22" i="30"/>
  <c r="L22" i="22"/>
  <c r="L22" i="38"/>
  <c r="L22" i="71"/>
  <c r="E22" i="26"/>
  <c r="L22" i="58"/>
  <c r="E22" i="14"/>
  <c r="L22" i="50"/>
  <c r="L22" i="39"/>
  <c r="L22" i="15"/>
  <c r="L22" i="18"/>
  <c r="L22" i="32"/>
  <c r="L22" i="28"/>
  <c r="L22" i="21"/>
  <c r="L22" i="25"/>
  <c r="L22" i="23"/>
  <c r="L22" i="19"/>
  <c r="L22" i="65"/>
  <c r="E22" i="13"/>
  <c r="S22" i="30" l="1"/>
  <c r="E22" i="16"/>
  <c r="T22" i="25"/>
  <c r="L22" i="16"/>
  <c r="S22" i="28"/>
  <c r="S22" i="19"/>
  <c r="S22" i="18"/>
  <c r="S22" i="38"/>
  <c r="E22" i="24"/>
  <c r="T22" i="58"/>
  <c r="L22" i="26"/>
  <c r="S22" i="39"/>
  <c r="S22" i="32"/>
  <c r="L22" i="14"/>
  <c r="S22" i="58"/>
  <c r="E22" i="58"/>
  <c r="F22" i="25"/>
  <c r="F14" i="25" s="1"/>
  <c r="T22" i="30"/>
  <c r="S22" i="25"/>
  <c r="S22" i="65"/>
  <c r="E22" i="18"/>
  <c r="S22" i="50"/>
  <c r="E22" i="71"/>
  <c r="E22" i="30"/>
  <c r="S22" i="21"/>
  <c r="S22" i="23"/>
  <c r="E22" i="17"/>
  <c r="S22" i="15"/>
  <c r="S22" i="22"/>
  <c r="E22" i="15"/>
  <c r="E22" i="23"/>
  <c r="S22" i="57"/>
  <c r="S22" i="24"/>
  <c r="M22" i="58"/>
  <c r="M22" i="25"/>
  <c r="F22" i="58"/>
  <c r="S22" i="17"/>
  <c r="F22" i="30"/>
  <c r="S22" i="71"/>
  <c r="M22" i="30"/>
  <c r="F22" i="19"/>
  <c r="E22" i="50"/>
  <c r="E22" i="22"/>
  <c r="E22" i="25"/>
  <c r="E22" i="19"/>
  <c r="E22" i="21"/>
  <c r="E22" i="65"/>
  <c r="E22" i="28"/>
  <c r="E22" i="38"/>
  <c r="L22" i="13"/>
  <c r="L22" i="57"/>
  <c r="E22" i="39"/>
  <c r="E22" i="32"/>
  <c r="L22" i="27" l="1"/>
  <c r="T14" i="25"/>
  <c r="T22" i="71"/>
  <c r="T22" i="21"/>
  <c r="S22" i="26"/>
  <c r="T22" i="19"/>
  <c r="S22" i="14"/>
  <c r="T22" i="24"/>
  <c r="T22" i="22"/>
  <c r="T22" i="17"/>
  <c r="F22" i="24"/>
  <c r="F14" i="24" s="1"/>
  <c r="F22" i="71"/>
  <c r="F14" i="71" s="1"/>
  <c r="F22" i="22"/>
  <c r="F14" i="22" s="1"/>
  <c r="T22" i="50"/>
  <c r="T22" i="18"/>
  <c r="T22" i="65"/>
  <c r="T22" i="15"/>
  <c r="S22" i="16"/>
  <c r="T22" i="39"/>
  <c r="T22" i="38"/>
  <c r="T22" i="23"/>
  <c r="F22" i="18"/>
  <c r="S22" i="27"/>
  <c r="T22" i="32"/>
  <c r="F22" i="15"/>
  <c r="F14" i="15" s="1"/>
  <c r="F22" i="32"/>
  <c r="T22" i="28"/>
  <c r="F22" i="21"/>
  <c r="M22" i="21"/>
  <c r="M22" i="32"/>
  <c r="M22" i="71"/>
  <c r="M22" i="19"/>
  <c r="M14" i="25"/>
  <c r="M22" i="26"/>
  <c r="M22" i="16"/>
  <c r="M22" i="24"/>
  <c r="M22" i="14"/>
  <c r="E22" i="57"/>
  <c r="M22" i="17"/>
  <c r="M22" i="27"/>
  <c r="F22" i="17"/>
  <c r="M22" i="13"/>
  <c r="F22" i="23"/>
  <c r="F22" i="28"/>
  <c r="M22" i="22"/>
  <c r="M22" i="23"/>
  <c r="M22" i="57"/>
  <c r="M22" i="28"/>
  <c r="F22" i="50"/>
  <c r="F22" i="38"/>
  <c r="M22" i="50"/>
  <c r="M22" i="38"/>
  <c r="S22" i="13"/>
  <c r="M22" i="15"/>
  <c r="F22" i="65"/>
  <c r="M22" i="18"/>
  <c r="M22" i="65"/>
  <c r="F22" i="39"/>
  <c r="T22" i="57"/>
  <c r="M22" i="39"/>
  <c r="T14" i="22" l="1"/>
  <c r="T14" i="24"/>
  <c r="T14" i="15"/>
  <c r="F22" i="57"/>
  <c r="T22" i="16"/>
  <c r="M14" i="13"/>
  <c r="T22" i="26"/>
  <c r="M14" i="27"/>
  <c r="T22" i="14"/>
  <c r="T22" i="13"/>
  <c r="M14" i="14"/>
  <c r="M14" i="15"/>
  <c r="M14" i="24"/>
  <c r="T22" i="27"/>
  <c r="M14" i="22"/>
  <c r="T14" i="27" l="1"/>
  <c r="T14" i="14"/>
  <c r="T14" i="13"/>
  <c r="L25" i="67" l="1"/>
  <c r="S25" i="67" l="1"/>
  <c r="L25" i="68"/>
  <c r="L25" i="34"/>
  <c r="M25" i="34"/>
  <c r="M25" i="68"/>
  <c r="M25" i="67"/>
  <c r="S25" i="34" l="1"/>
  <c r="S25" i="68"/>
  <c r="T25" i="68"/>
  <c r="T25" i="67"/>
  <c r="M14" i="67"/>
  <c r="T25" i="34"/>
  <c r="M14" i="68"/>
  <c r="M14" i="34"/>
  <c r="T14" i="67" l="1"/>
  <c r="T14" i="34"/>
  <c r="T14" i="68"/>
  <c r="L25" i="36" l="1"/>
  <c r="W27" i="36" l="1"/>
  <c r="S25" i="36"/>
  <c r="L25" i="70"/>
  <c r="L25" i="71"/>
  <c r="L25" i="12"/>
  <c r="L25" i="76"/>
  <c r="L25" i="81"/>
  <c r="L25" i="31"/>
  <c r="M25" i="70"/>
  <c r="L25" i="78"/>
  <c r="L25" i="82"/>
  <c r="S25" i="12" l="1"/>
  <c r="E25" i="41"/>
  <c r="S25" i="70"/>
  <c r="S25" i="71"/>
  <c r="S25" i="82"/>
  <c r="E25" i="140"/>
  <c r="F25" i="95"/>
  <c r="F14" i="95" s="1"/>
  <c r="F25" i="108"/>
  <c r="F14" i="108" s="1"/>
  <c r="E25" i="123"/>
  <c r="F25" i="105"/>
  <c r="F14" i="105" s="1"/>
  <c r="S25" i="31"/>
  <c r="E25" i="83"/>
  <c r="F25" i="166"/>
  <c r="F14" i="166" s="1"/>
  <c r="E25" i="81"/>
  <c r="F25" i="9"/>
  <c r="F14" i="9" s="1"/>
  <c r="E25" i="8"/>
  <c r="E25" i="82"/>
  <c r="F25" i="97"/>
  <c r="F14" i="97" s="1"/>
  <c r="F25" i="44"/>
  <c r="F14" i="44" s="1"/>
  <c r="F25" i="159"/>
  <c r="F14" i="159" s="1"/>
  <c r="E25" i="112"/>
  <c r="S25" i="76"/>
  <c r="S25" i="78"/>
  <c r="E25" i="120"/>
  <c r="L25" i="98"/>
  <c r="E25" i="77"/>
  <c r="M14" i="70"/>
  <c r="L25" i="110"/>
  <c r="F25" i="109"/>
  <c r="F14" i="109" s="1"/>
  <c r="E25" i="121"/>
  <c r="M25" i="112"/>
  <c r="L25" i="77"/>
  <c r="E25" i="19"/>
  <c r="E25" i="31"/>
  <c r="E25" i="103"/>
  <c r="E25" i="44"/>
  <c r="F25" i="121"/>
  <c r="F14" i="121" s="1"/>
  <c r="T25" i="78"/>
  <c r="T25" i="81"/>
  <c r="L25" i="16"/>
  <c r="T25" i="36"/>
  <c r="F25" i="112"/>
  <c r="F14" i="112" s="1"/>
  <c r="M25" i="98"/>
  <c r="E25" i="57"/>
  <c r="F25" i="82"/>
  <c r="F14" i="82" s="1"/>
  <c r="L25" i="103"/>
  <c r="L25" i="120"/>
  <c r="M25" i="105"/>
  <c r="M25" i="121"/>
  <c r="L25" i="18"/>
  <c r="F25" i="98"/>
  <c r="F14" i="98" s="1"/>
  <c r="M25" i="82"/>
  <c r="F25" i="88"/>
  <c r="F14" i="88" s="1"/>
  <c r="F25" i="103"/>
  <c r="F14" i="103" s="1"/>
  <c r="E25" i="166"/>
  <c r="F25" i="111"/>
  <c r="F14" i="111" s="1"/>
  <c r="E25" i="80"/>
  <c r="M25" i="9"/>
  <c r="E25" i="18"/>
  <c r="F25" i="156"/>
  <c r="F14" i="156" s="1"/>
  <c r="E25" i="87"/>
  <c r="M25" i="88"/>
  <c r="M25" i="103"/>
  <c r="L25" i="166"/>
  <c r="E25" i="111"/>
  <c r="L25" i="80"/>
  <c r="E25" i="76"/>
  <c r="F25" i="123"/>
  <c r="F14" i="123" s="1"/>
  <c r="E25" i="156"/>
  <c r="F25" i="140"/>
  <c r="F14" i="140" s="1"/>
  <c r="E25" i="65"/>
  <c r="E25" i="21"/>
  <c r="E25" i="49"/>
  <c r="E25" i="170"/>
  <c r="E25" i="159"/>
  <c r="F25" i="83"/>
  <c r="F14" i="83" s="1"/>
  <c r="M25" i="77"/>
  <c r="M14" i="77" s="1"/>
  <c r="F25" i="77"/>
  <c r="F14" i="77" s="1"/>
  <c r="F25" i="124"/>
  <c r="F14" i="124" s="1"/>
  <c r="E25" i="106"/>
  <c r="E25" i="39"/>
  <c r="L25" i="65"/>
  <c r="F25" i="170"/>
  <c r="F14" i="170" s="1"/>
  <c r="F25" i="167"/>
  <c r="F14" i="167" s="1"/>
  <c r="L25" i="159"/>
  <c r="S25" i="81"/>
  <c r="E25" i="124"/>
  <c r="E25" i="88"/>
  <c r="E25" i="64"/>
  <c r="M25" i="65"/>
  <c r="F25" i="155"/>
  <c r="F14" i="155" s="1"/>
  <c r="E25" i="171"/>
  <c r="F25" i="171"/>
  <c r="F14" i="171" s="1"/>
  <c r="E25" i="105"/>
  <c r="F25" i="102"/>
  <c r="F14" i="102" s="1"/>
  <c r="E25" i="109"/>
  <c r="X27" i="36"/>
  <c r="F25" i="115"/>
  <c r="F14" i="115" s="1"/>
  <c r="F25" i="50"/>
  <c r="F14" i="50" s="1"/>
  <c r="F25" i="37"/>
  <c r="F14" i="37" s="1"/>
  <c r="E25" i="78"/>
  <c r="L25" i="88"/>
  <c r="F25" i="65"/>
  <c r="F14" i="65" s="1"/>
  <c r="M25" i="155"/>
  <c r="M14" i="155" s="1"/>
  <c r="L25" i="105"/>
  <c r="M25" i="102"/>
  <c r="E25" i="115"/>
  <c r="F25" i="21"/>
  <c r="F14" i="21" s="1"/>
  <c r="E25" i="29"/>
  <c r="M25" i="37"/>
  <c r="F25" i="87"/>
  <c r="F14" i="87" s="1"/>
  <c r="E25" i="28"/>
  <c r="E25" i="101"/>
  <c r="E25" i="108"/>
  <c r="E25" i="38"/>
  <c r="E25" i="167"/>
  <c r="E25" i="9"/>
  <c r="E25" i="86"/>
  <c r="F25" i="150"/>
  <c r="F14" i="150" s="1"/>
  <c r="L25" i="29"/>
  <c r="E25" i="90"/>
  <c r="L25" i="28"/>
  <c r="L25" i="101"/>
  <c r="L25" i="108"/>
  <c r="L25" i="38"/>
  <c r="L25" i="9"/>
  <c r="M25" i="36"/>
  <c r="E25" i="150"/>
  <c r="E25" i="50"/>
  <c r="E25" i="95"/>
  <c r="E25" i="23"/>
  <c r="F25" i="64"/>
  <c r="F14" i="64" s="1"/>
  <c r="F25" i="96"/>
  <c r="F14" i="96" s="1"/>
  <c r="F25" i="35"/>
  <c r="F14" i="35" s="1"/>
  <c r="E25" i="102"/>
  <c r="F25" i="81"/>
  <c r="F14" i="81" s="1"/>
  <c r="M25" i="12"/>
  <c r="E25" i="58"/>
  <c r="L25" i="69"/>
  <c r="F25" i="90"/>
  <c r="F14" i="90" s="1"/>
  <c r="E25" i="37"/>
  <c r="E25" i="32"/>
  <c r="M25" i="96"/>
  <c r="M25" i="108"/>
  <c r="M25" i="35"/>
  <c r="L25" i="102"/>
  <c r="M25" i="81"/>
  <c r="M25" i="159"/>
  <c r="M14" i="159" s="1"/>
  <c r="F25" i="8"/>
  <c r="F14" i="8" s="1"/>
  <c r="E25" i="72"/>
  <c r="E25" i="69"/>
  <c r="L25" i="37"/>
  <c r="F25" i="78"/>
  <c r="F14" i="78" s="1"/>
  <c r="F25" i="72"/>
  <c r="F14" i="72" s="1"/>
  <c r="E25" i="96"/>
  <c r="F25" i="120"/>
  <c r="F14" i="120" s="1"/>
  <c r="E25" i="35"/>
  <c r="E25" i="155"/>
  <c r="F25" i="80"/>
  <c r="F14" i="80" s="1"/>
  <c r="F25" i="86"/>
  <c r="F14" i="86" s="1"/>
  <c r="T25" i="82"/>
  <c r="E25" i="97"/>
  <c r="F25" i="69"/>
  <c r="F14" i="69" s="1"/>
  <c r="M25" i="78"/>
  <c r="L25" i="96"/>
  <c r="L25" i="35"/>
  <c r="L25" i="155"/>
  <c r="E25" i="17"/>
  <c r="M25" i="71"/>
  <c r="T25" i="70"/>
  <c r="F25" i="28"/>
  <c r="F14" i="28" s="1"/>
  <c r="E25" i="98"/>
  <c r="E25" i="36"/>
  <c r="W25" i="36" s="1"/>
  <c r="W26" i="36"/>
  <c r="M25" i="69"/>
  <c r="F25" i="106"/>
  <c r="F14" i="106" s="1"/>
  <c r="E25" i="26"/>
  <c r="M25" i="166"/>
  <c r="E25" i="110"/>
  <c r="E25" i="48"/>
  <c r="E25" i="30"/>
  <c r="L25" i="121"/>
  <c r="L25" i="112"/>
  <c r="L25" i="83" l="1"/>
  <c r="S25" i="112"/>
  <c r="L25" i="17"/>
  <c r="L25" i="109"/>
  <c r="L25" i="39"/>
  <c r="M25" i="123"/>
  <c r="M14" i="123" s="1"/>
  <c r="S25" i="80"/>
  <c r="L25" i="48"/>
  <c r="L25" i="86"/>
  <c r="S25" i="120"/>
  <c r="S25" i="28"/>
  <c r="T25" i="166"/>
  <c r="T14" i="166" s="1"/>
  <c r="T25" i="65"/>
  <c r="T14" i="65" s="1"/>
  <c r="L25" i="123"/>
  <c r="L25" i="21"/>
  <c r="M25" i="150"/>
  <c r="M14" i="150" s="1"/>
  <c r="L25" i="87"/>
  <c r="S25" i="96"/>
  <c r="L25" i="32"/>
  <c r="S25" i="16"/>
  <c r="L25" i="49"/>
  <c r="L25" i="150"/>
  <c r="S25" i="121"/>
  <c r="S25" i="166"/>
  <c r="L25" i="95"/>
  <c r="L25" i="124"/>
  <c r="T25" i="77"/>
  <c r="T14" i="77" s="1"/>
  <c r="L25" i="97"/>
  <c r="L25" i="26"/>
  <c r="S25" i="98"/>
  <c r="S25" i="18"/>
  <c r="T25" i="159"/>
  <c r="T14" i="159" s="1"/>
  <c r="L25" i="167"/>
  <c r="L25" i="115"/>
  <c r="L25" i="90"/>
  <c r="S25" i="108"/>
  <c r="S25" i="103"/>
  <c r="L25" i="106"/>
  <c r="L25" i="23"/>
  <c r="L25" i="50"/>
  <c r="S25" i="29"/>
  <c r="S25" i="69"/>
  <c r="L25" i="58"/>
  <c r="L25" i="44"/>
  <c r="M25" i="80"/>
  <c r="M14" i="80" s="1"/>
  <c r="S25" i="77"/>
  <c r="L25" i="19"/>
  <c r="M25" i="156"/>
  <c r="M14" i="156" s="1"/>
  <c r="S25" i="105"/>
  <c r="S25" i="9"/>
  <c r="L25" i="156"/>
  <c r="S25" i="155"/>
  <c r="S25" i="38"/>
  <c r="L25" i="57"/>
  <c r="L25" i="72"/>
  <c r="S25" i="101"/>
  <c r="F25" i="26"/>
  <c r="F14" i="26" s="1"/>
  <c r="S25" i="110"/>
  <c r="L25" i="140"/>
  <c r="L25" i="64"/>
  <c r="L25" i="41"/>
  <c r="M25" i="8"/>
  <c r="M14" i="8" s="1"/>
  <c r="T25" i="155"/>
  <c r="T14" i="155" s="1"/>
  <c r="L25" i="111"/>
  <c r="S25" i="102"/>
  <c r="S25" i="35"/>
  <c r="F25" i="30"/>
  <c r="F14" i="30" s="1"/>
  <c r="L25" i="170"/>
  <c r="L25" i="30"/>
  <c r="L25" i="171"/>
  <c r="L25" i="8"/>
  <c r="S25" i="65"/>
  <c r="T25" i="12"/>
  <c r="M25" i="38"/>
  <c r="F25" i="31"/>
  <c r="F14" i="31" s="1"/>
  <c r="F25" i="110"/>
  <c r="F14" i="110" s="1"/>
  <c r="F25" i="39"/>
  <c r="F14" i="39" s="1"/>
  <c r="T14" i="78"/>
  <c r="M25" i="97"/>
  <c r="T25" i="38"/>
  <c r="F25" i="38"/>
  <c r="M14" i="81"/>
  <c r="M14" i="37"/>
  <c r="M25" i="110"/>
  <c r="F25" i="29"/>
  <c r="F14" i="29" s="1"/>
  <c r="M14" i="112"/>
  <c r="M14" i="35"/>
  <c r="M14" i="12"/>
  <c r="M14" i="102"/>
  <c r="M25" i="29"/>
  <c r="S25" i="88"/>
  <c r="M14" i="108"/>
  <c r="M14" i="65"/>
  <c r="M14" i="98"/>
  <c r="F25" i="23"/>
  <c r="F14" i="23" s="1"/>
  <c r="T25" i="31"/>
  <c r="E25" i="55"/>
  <c r="F25" i="76"/>
  <c r="F14" i="76" s="1"/>
  <c r="M25" i="90"/>
  <c r="M14" i="96"/>
  <c r="F25" i="57"/>
  <c r="F14" i="57" s="1"/>
  <c r="F25" i="19"/>
  <c r="F14" i="19" s="1"/>
  <c r="F25" i="17"/>
  <c r="F14" i="17" s="1"/>
  <c r="T25" i="98"/>
  <c r="M14" i="78"/>
  <c r="M25" i="76"/>
  <c r="T25" i="112"/>
  <c r="M25" i="28"/>
  <c r="M25" i="106"/>
  <c r="F25" i="48"/>
  <c r="F14" i="48" s="1"/>
  <c r="F25" i="41"/>
  <c r="M14" i="9"/>
  <c r="T14" i="36"/>
  <c r="X26" i="36"/>
  <c r="F25" i="36"/>
  <c r="F25" i="58"/>
  <c r="F14" i="58" s="1"/>
  <c r="T25" i="105"/>
  <c r="T14" i="70"/>
  <c r="T14" i="82"/>
  <c r="M25" i="124"/>
  <c r="M14" i="103"/>
  <c r="S25" i="159"/>
  <c r="M14" i="71"/>
  <c r="M25" i="167"/>
  <c r="T25" i="35"/>
  <c r="M14" i="88"/>
  <c r="M14" i="121"/>
  <c r="M25" i="44"/>
  <c r="T25" i="76"/>
  <c r="M14" i="166"/>
  <c r="M25" i="115"/>
  <c r="M25" i="170"/>
  <c r="F25" i="32"/>
  <c r="F14" i="32" s="1"/>
  <c r="T25" i="71"/>
  <c r="T25" i="37"/>
  <c r="T25" i="88"/>
  <c r="M14" i="105"/>
  <c r="M25" i="32"/>
  <c r="S25" i="37"/>
  <c r="F25" i="101"/>
  <c r="F14" i="101" s="1"/>
  <c r="F25" i="18"/>
  <c r="F14" i="18" s="1"/>
  <c r="E25" i="16"/>
  <c r="L25" i="55"/>
  <c r="M14" i="69"/>
  <c r="M25" i="86"/>
  <c r="M25" i="101"/>
  <c r="M14" i="36"/>
  <c r="F25" i="49"/>
  <c r="F14" i="49" s="1"/>
  <c r="M25" i="18"/>
  <c r="M25" i="31"/>
  <c r="M14" i="82"/>
  <c r="T14" i="81"/>
  <c r="S25" i="83" l="1"/>
  <c r="T25" i="156"/>
  <c r="T14" i="156" s="1"/>
  <c r="S25" i="17"/>
  <c r="S25" i="111"/>
  <c r="M25" i="41"/>
  <c r="S25" i="57"/>
  <c r="M25" i="111"/>
  <c r="S25" i="49"/>
  <c r="S25" i="150"/>
  <c r="T25" i="18"/>
  <c r="T14" i="18" s="1"/>
  <c r="S25" i="106"/>
  <c r="S25" i="48"/>
  <c r="S25" i="123"/>
  <c r="S25" i="156"/>
  <c r="S25" i="170"/>
  <c r="M25" i="87"/>
  <c r="S25" i="41"/>
  <c r="M25" i="120"/>
  <c r="S25" i="86"/>
  <c r="S25" i="72"/>
  <c r="M25" i="109"/>
  <c r="T25" i="96"/>
  <c r="S25" i="87"/>
  <c r="S25" i="32"/>
  <c r="S25" i="95"/>
  <c r="T25" i="102"/>
  <c r="M25" i="171"/>
  <c r="M14" i="171" s="1"/>
  <c r="S25" i="39"/>
  <c r="S25" i="44"/>
  <c r="S25" i="97"/>
  <c r="T25" i="9"/>
  <c r="S25" i="171"/>
  <c r="T25" i="121"/>
  <c r="T25" i="108"/>
  <c r="T25" i="8"/>
  <c r="T14" i="8" s="1"/>
  <c r="S25" i="26"/>
  <c r="S25" i="109"/>
  <c r="S25" i="115"/>
  <c r="S25" i="64"/>
  <c r="M25" i="72"/>
  <c r="S25" i="50"/>
  <c r="S25" i="167"/>
  <c r="S25" i="140"/>
  <c r="S25" i="23"/>
  <c r="S25" i="58"/>
  <c r="T25" i="103"/>
  <c r="M25" i="64"/>
  <c r="S25" i="124"/>
  <c r="S25" i="21"/>
  <c r="S25" i="90"/>
  <c r="M25" i="83"/>
  <c r="M25" i="140"/>
  <c r="T25" i="115"/>
  <c r="T25" i="167"/>
  <c r="T25" i="87"/>
  <c r="S25" i="30"/>
  <c r="S25" i="19"/>
  <c r="M14" i="31"/>
  <c r="M14" i="170"/>
  <c r="X25" i="36"/>
  <c r="F14" i="36"/>
  <c r="T14" i="12"/>
  <c r="T14" i="98"/>
  <c r="M25" i="19"/>
  <c r="M14" i="110"/>
  <c r="T25" i="97"/>
  <c r="T25" i="86"/>
  <c r="T25" i="44"/>
  <c r="M14" i="115"/>
  <c r="M25" i="21"/>
  <c r="T25" i="32"/>
  <c r="M25" i="95"/>
  <c r="T25" i="111"/>
  <c r="T25" i="64"/>
  <c r="T25" i="80"/>
  <c r="M14" i="18"/>
  <c r="T25" i="83"/>
  <c r="M14" i="124"/>
  <c r="M14" i="90"/>
  <c r="T25" i="69"/>
  <c r="F25" i="16"/>
  <c r="F14" i="16" s="1"/>
  <c r="T14" i="76"/>
  <c r="M14" i="106"/>
  <c r="M14" i="29"/>
  <c r="M25" i="16"/>
  <c r="T25" i="150"/>
  <c r="M25" i="50"/>
  <c r="S25" i="55"/>
  <c r="M14" i="32"/>
  <c r="M14" i="44"/>
  <c r="M14" i="28"/>
  <c r="M14" i="97"/>
  <c r="T25" i="170"/>
  <c r="T25" i="123"/>
  <c r="M14" i="101"/>
  <c r="T14" i="112"/>
  <c r="T14" i="31"/>
  <c r="T25" i="109"/>
  <c r="M14" i="86"/>
  <c r="T14" i="88"/>
  <c r="T14" i="105"/>
  <c r="M25" i="17"/>
  <c r="T25" i="106"/>
  <c r="T25" i="90"/>
  <c r="T14" i="37"/>
  <c r="T14" i="35"/>
  <c r="F25" i="55"/>
  <c r="M25" i="57"/>
  <c r="T25" i="29"/>
  <c r="T25" i="72"/>
  <c r="T25" i="124"/>
  <c r="T25" i="28"/>
  <c r="T25" i="120"/>
  <c r="T25" i="16"/>
  <c r="S25" i="8"/>
  <c r="T14" i="71"/>
  <c r="M14" i="167"/>
  <c r="M25" i="30"/>
  <c r="M14" i="76"/>
  <c r="T14" i="9" l="1"/>
  <c r="M14" i="64"/>
  <c r="T14" i="103"/>
  <c r="M14" i="87"/>
  <c r="T14" i="96"/>
  <c r="M14" i="109"/>
  <c r="T25" i="110"/>
  <c r="M14" i="83"/>
  <c r="M25" i="26"/>
  <c r="T14" i="108"/>
  <c r="M25" i="23"/>
  <c r="T14" i="121"/>
  <c r="T25" i="101"/>
  <c r="M25" i="39"/>
  <c r="M25" i="55"/>
  <c r="M14" i="111"/>
  <c r="M14" i="72"/>
  <c r="T14" i="102"/>
  <c r="M25" i="58"/>
  <c r="M25" i="49"/>
  <c r="M14" i="120"/>
  <c r="T25" i="57"/>
  <c r="T25" i="21"/>
  <c r="T25" i="48"/>
  <c r="M14" i="57"/>
  <c r="T14" i="123"/>
  <c r="T25" i="140"/>
  <c r="F14" i="55"/>
  <c r="T14" i="170"/>
  <c r="T14" i="44"/>
  <c r="T25" i="95"/>
  <c r="T25" i="50"/>
  <c r="T14" i="86"/>
  <c r="T25" i="41"/>
  <c r="M14" i="30"/>
  <c r="T14" i="69"/>
  <c r="T14" i="97"/>
  <c r="T14" i="87"/>
  <c r="T14" i="167"/>
  <c r="T25" i="39"/>
  <c r="T25" i="58"/>
  <c r="T14" i="90"/>
  <c r="M14" i="19"/>
  <c r="T14" i="115"/>
  <c r="T14" i="106"/>
  <c r="T25" i="55"/>
  <c r="M14" i="17"/>
  <c r="T14" i="83"/>
  <c r="M14" i="140"/>
  <c r="T25" i="19"/>
  <c r="M25" i="48"/>
  <c r="T25" i="17"/>
  <c r="M14" i="50"/>
  <c r="T14" i="16"/>
  <c r="T14" i="150"/>
  <c r="T14" i="80"/>
  <c r="T14" i="120"/>
  <c r="T14" i="109"/>
  <c r="T14" i="64"/>
  <c r="T25" i="23"/>
  <c r="T14" i="28"/>
  <c r="M14" i="16"/>
  <c r="T14" i="111"/>
  <c r="T14" i="124"/>
  <c r="M14" i="95"/>
  <c r="T25" i="49"/>
  <c r="T14" i="72"/>
  <c r="T14" i="32"/>
  <c r="T14" i="29"/>
  <c r="M14" i="21"/>
  <c r="T25" i="171" l="1"/>
  <c r="T14" i="171" s="1"/>
  <c r="M14" i="49"/>
  <c r="M14" i="26"/>
  <c r="M14" i="58"/>
  <c r="T14" i="110"/>
  <c r="M14" i="55"/>
  <c r="M14" i="39"/>
  <c r="T14" i="101"/>
  <c r="T25" i="30"/>
  <c r="M14" i="23"/>
  <c r="T14" i="57"/>
  <c r="T14" i="58"/>
  <c r="T14" i="140"/>
  <c r="T14" i="49"/>
  <c r="T14" i="17"/>
  <c r="T14" i="39"/>
  <c r="M14" i="48"/>
  <c r="T14" i="48"/>
  <c r="T14" i="19"/>
  <c r="T14" i="21"/>
  <c r="T14" i="23"/>
  <c r="T14" i="55"/>
  <c r="T14" i="50"/>
  <c r="T14" i="95"/>
  <c r="T25" i="26"/>
  <c r="T14" i="30" l="1"/>
  <c r="T14" i="26"/>
  <c r="T19" i="41" l="1"/>
  <c r="F19" i="38"/>
  <c r="M19" i="38"/>
  <c r="T19" i="38"/>
  <c r="M19" i="41"/>
  <c r="F19" i="41"/>
  <c r="F14" i="41" s="1"/>
  <c r="M14" i="41" l="1"/>
  <c r="M14" i="38"/>
  <c r="F14" i="38"/>
  <c r="T14" i="38"/>
  <c r="T14" i="41"/>
</calcChain>
</file>

<file path=xl/sharedStrings.xml><?xml version="1.0" encoding="utf-8"?>
<sst xmlns="http://schemas.openxmlformats.org/spreadsheetml/2006/main" count="20267" uniqueCount="171">
  <si>
    <t>(наименование медицинской организации)</t>
  </si>
  <si>
    <t xml:space="preserve"> (наименование страховой медицинской организации)</t>
  </si>
  <si>
    <t>Виды медицинской помощи</t>
  </si>
  <si>
    <t>№ стро-ки</t>
  </si>
  <si>
    <t>вызов</t>
  </si>
  <si>
    <t>3</t>
  </si>
  <si>
    <t>4</t>
  </si>
  <si>
    <t>5</t>
  </si>
  <si>
    <t xml:space="preserve"> -скорая медицинская помощь  </t>
  </si>
  <si>
    <t>случай госпитализации</t>
  </si>
  <si>
    <t>на оплату скорой медицинской помощи (за исключением специализированной (санитарно-авиационной) скорой медицинской помощи)</t>
  </si>
  <si>
    <t>финансирование процедуры тромболизиса</t>
  </si>
  <si>
    <t>случай тромболизиса</t>
  </si>
  <si>
    <t>высокотехнологичная медицинская помощь</t>
  </si>
  <si>
    <t>медицинская реабилитация</t>
  </si>
  <si>
    <t>посещение с профилакт. и иными целями</t>
  </si>
  <si>
    <t>посещение по неотлож. мед. помощи</t>
  </si>
  <si>
    <t>обращение по заболеванию</t>
  </si>
  <si>
    <t>- в стационарных условиях, в том числе:</t>
  </si>
  <si>
    <t>койко-день</t>
  </si>
  <si>
    <t>случай лечения</t>
  </si>
  <si>
    <t>1</t>
  </si>
  <si>
    <t>2</t>
  </si>
  <si>
    <t>Единица изме-рения</t>
  </si>
  <si>
    <t>Медицинская помощь в рамках территориальной программы обязательного медицинского страхования:</t>
  </si>
  <si>
    <t>-в амбулаторных условиях</t>
  </si>
  <si>
    <t>- в условиях дневных стационаров:</t>
  </si>
  <si>
    <t>Всего, в т.ч.</t>
  </si>
  <si>
    <t>обращение по заболеванию всего, в  т.ч.:</t>
  </si>
  <si>
    <t>Всего, в т.ч.:</t>
  </si>
  <si>
    <t>посещение с профилактическими и иными целями всего, в т.ч.:</t>
  </si>
  <si>
    <t>посещение по неотложной мед. помощи всего, в т.ч.:</t>
  </si>
  <si>
    <t xml:space="preserve">  обязательного медицинского страхования в Томской области</t>
  </si>
  <si>
    <r>
      <t xml:space="preserve">для лиц, застрахованных в  </t>
    </r>
    <r>
      <rPr>
        <b/>
        <sz val="18"/>
        <rFont val="Times New Roman"/>
        <family val="1"/>
        <charset val="204"/>
      </rPr>
      <t xml:space="preserve"> филиале АО "МАКС-М" в г.Томске</t>
    </r>
  </si>
  <si>
    <r>
      <t xml:space="preserve">для лиц, застрахованных в </t>
    </r>
    <r>
      <rPr>
        <b/>
        <sz val="18"/>
        <rFont val="Times New Roman"/>
        <family val="1"/>
        <charset val="204"/>
      </rPr>
      <t>филиале АО "Страховая компания "СОГАЗ-Мед"  в г.Томске</t>
    </r>
  </si>
  <si>
    <t>оплата по тарифам на посещение, на услугу</t>
  </si>
  <si>
    <t>оплата за счет подушевого норматива</t>
  </si>
  <si>
    <t>оплата в рамках полного тарифа</t>
  </si>
  <si>
    <t>Код МО/ссылка на лист</t>
  </si>
  <si>
    <t>онкология</t>
  </si>
  <si>
    <t>Объемы предоставления медицинской помощи по территориальной программе обязательного медицинского страхования</t>
  </si>
  <si>
    <r>
      <t>КСГ</t>
    </r>
    <r>
      <rPr>
        <sz val="16"/>
        <rFont val="Times New Roman"/>
        <family val="1"/>
        <charset val="204"/>
      </rPr>
      <t>, в т.ч.</t>
    </r>
  </si>
  <si>
    <t>Объёмы финансового обеспечения медицинской помощи по территориальной программе обязательного медицинского страхования, тыс. руб.</t>
  </si>
  <si>
    <t>Объёмы финансового обеспечения медицинской помощи по территориальной программе обязательного медицинского страхования (используется только в целях формирования заявок на авансирование оплаты медицинской помощи), тыс. руб.</t>
  </si>
  <si>
    <t>- в стационарных условиях</t>
  </si>
  <si>
    <t xml:space="preserve">за счет межбюджетных трансфертов по постановлению Правительства РФ от </t>
  </si>
  <si>
    <t>оплата за счет подушевого норматива, в т.ч.:</t>
  </si>
  <si>
    <t>за счет межбюджетных трансфертов по постановлению Правительства Российской Федерации от 13.04.2021 № 650, и распоряжения Правительства Российской Федерации от 07.04.2022 № 789-р</t>
  </si>
  <si>
    <t>ОГАУЗ "Александровская РБ"</t>
  </si>
  <si>
    <t>ОГБУЗ "Асиновская РБ"</t>
  </si>
  <si>
    <t>ОГБУЗ "Бакчарская РБ"</t>
  </si>
  <si>
    <t>ОГБУЗ "Верхнекетская РБ"</t>
  </si>
  <si>
    <t>ОГБУЗ "Зырянская районная больница"</t>
  </si>
  <si>
    <t>ОГБУЗ "Каргасокская РБ"</t>
  </si>
  <si>
    <t>ОГАУЗ "Кожевниковская РБ"</t>
  </si>
  <si>
    <t>ОГАУЗ "Колпашевская РБ"</t>
  </si>
  <si>
    <t>ОГАУЗ "Кривошеинская РБ"</t>
  </si>
  <si>
    <t>ОГАУЗ "Лоскутовская РП"</t>
  </si>
  <si>
    <t>ОГБУЗ "Молчановская районная больница"</t>
  </si>
  <si>
    <t>ОГАУЗ "Моряковская УБ им.В.С.Демьянова"</t>
  </si>
  <si>
    <t>ОГБУЗ "Парабельская РБ"</t>
  </si>
  <si>
    <t>ОГБУЗ "Первомайская РБ"</t>
  </si>
  <si>
    <t>ОГАУЗ "Светленская РБ"</t>
  </si>
  <si>
    <t>ОГАУЗ "Стрежевская ГБ"</t>
  </si>
  <si>
    <t>ОГБУЗ "Тегульдетская РБ"</t>
  </si>
  <si>
    <t>ОГАУЗ "Томская РБ"</t>
  </si>
  <si>
    <t>ОГБУЗ "Чаинская РБ"</t>
  </si>
  <si>
    <t>ОГАУЗ "Шегарская РБ"</t>
  </si>
  <si>
    <t>ОГАУЗ "ТОКБ"</t>
  </si>
  <si>
    <t>ОГАУЗ "ОПЦ им. И.Д.Евтушенко"</t>
  </si>
  <si>
    <t>ОГАУЗ "ТООД"</t>
  </si>
  <si>
    <t>ОГБУЗ "ТОКВД"</t>
  </si>
  <si>
    <t>ОГАУЗ "ОДБ"</t>
  </si>
  <si>
    <t>ОГАУЗ "Больница № 2"</t>
  </si>
  <si>
    <t>ОГАУЗ "ГКБ №3 им. Б.И. Альперовича"</t>
  </si>
  <si>
    <t>ОГАУЗ "Межвузовская поликлиника"</t>
  </si>
  <si>
    <t>ОГБУЗ "МСЧ № 2"</t>
  </si>
  <si>
    <t>ОГАУЗ "МСЧ "Строитель"</t>
  </si>
  <si>
    <t>ОГАУЗ "Роддом № 4"</t>
  </si>
  <si>
    <t>ОГАУЗ "Родильный дом им. Н.А. Семашко"</t>
  </si>
  <si>
    <t>ОГАУЗ "БСМП"</t>
  </si>
  <si>
    <t>ОГАУЗ "БСМП №2"</t>
  </si>
  <si>
    <t>ОГАУЗ "Поликлиника № 4"</t>
  </si>
  <si>
    <t>ОГАУЗ "Поликлиника № 10"</t>
  </si>
  <si>
    <t>ОГАУЗ "Поликлиника ТНЦ СО РАН"</t>
  </si>
  <si>
    <t>ОГАУЗ "СП"</t>
  </si>
  <si>
    <t>ОГАУЗ "Стоматологическая поликлиника № 1"</t>
  </si>
  <si>
    <t>ОГАУЗ "ССМП"</t>
  </si>
  <si>
    <t>ОГБУЗ "Томский региональный центр крови"</t>
  </si>
  <si>
    <t>ФГБОУ ВО СибГМУ Минздрава России</t>
  </si>
  <si>
    <t>ФГБУ СибФНКЦ ФМБА России</t>
  </si>
  <si>
    <t>ФБУЗ "Центр гигиены и эпидемиологии в Томской области"</t>
  </si>
  <si>
    <t>ФКУЗ "МСЧ МВД России по Томской области"</t>
  </si>
  <si>
    <t>АНО "НИИ микрохирургии"</t>
  </si>
  <si>
    <t>ООО "ЦСМ"</t>
  </si>
  <si>
    <t>ООО "МАДЕЗ"</t>
  </si>
  <si>
    <t>ООО "Частная клиника № 1"</t>
  </si>
  <si>
    <t>ООО "СибМедЦентр"</t>
  </si>
  <si>
    <t>ООО "Гранд Сервис"</t>
  </si>
  <si>
    <t>ООО "Открытая лаборатория"</t>
  </si>
  <si>
    <t>ООО "ТомОко"</t>
  </si>
  <si>
    <t>ООО "ИНВИТРО-Сибирь"</t>
  </si>
  <si>
    <t>ООО "Здоровье"</t>
  </si>
  <si>
    <t>ООО "ЦРТ "Аист"</t>
  </si>
  <si>
    <t>ИП Рудченко С.А.</t>
  </si>
  <si>
    <t>ООО "ЛСД"</t>
  </si>
  <si>
    <t>ООО "МЦ Генелли"</t>
  </si>
  <si>
    <t>ООО "ЦКБ"</t>
  </si>
  <si>
    <t>ООО "ЛДЦ"</t>
  </si>
  <si>
    <t>ООО "МЕДХЭЛП"</t>
  </si>
  <si>
    <t>ООО "Ситилаб-Сибирь"</t>
  </si>
  <si>
    <t>ООО "Нефролайн-Томск"</t>
  </si>
  <si>
    <t>ООО "Люмена"</t>
  </si>
  <si>
    <t>ООО "ТСЦ"</t>
  </si>
  <si>
    <t>ООО "ЦЖЗ"</t>
  </si>
  <si>
    <t>ООО "Мед-Арт"</t>
  </si>
  <si>
    <t>АО "Гармония здоровья"</t>
  </si>
  <si>
    <t>ООО "Институт мужского здоровья"</t>
  </si>
  <si>
    <t>ООО "ЛОР КЛИНИКА"</t>
  </si>
  <si>
    <t>ООО "СЭС"</t>
  </si>
  <si>
    <t>ООО "МК "Аллергоцентр"</t>
  </si>
  <si>
    <t>ООО "Макс и К"</t>
  </si>
  <si>
    <t>ООО "ПМО "Стандарт"</t>
  </si>
  <si>
    <t>ООО "Геном-Томск"</t>
  </si>
  <si>
    <t>ООО "МЕДСЕРВИС"</t>
  </si>
  <si>
    <t>ООО "Айси-Мед"</t>
  </si>
  <si>
    <t>ООО "Клиника "Сибирская"</t>
  </si>
  <si>
    <t>Нефросовет</t>
  </si>
  <si>
    <t>ООО ДРЦ "Шаг вперед. Томск"</t>
  </si>
  <si>
    <t>ООО "Многопрофильный Медицинский Центр"</t>
  </si>
  <si>
    <t>ООО "Генелли"</t>
  </si>
  <si>
    <t>ООО "МЦ "Сибирский Доктор"</t>
  </si>
  <si>
    <t>ООО "Фрезениус Медикал Кеа Сибирь"</t>
  </si>
  <si>
    <t>ООО "КЛИНИКА ЭКСПЕРТ СИБИРЬ"</t>
  </si>
  <si>
    <t>ФБУ Центр Реабилитации СФР "Ключи"</t>
  </si>
  <si>
    <t>ОГАУЗ "Детская больница № 1"</t>
  </si>
  <si>
    <t>ОГАУЗ "Детская городская больница № 2"</t>
  </si>
  <si>
    <t>ОГАУЗ "Томский фтизиопульмонологический медицинский центр"</t>
  </si>
  <si>
    <t>ОГБУЗ "Патологоанатомическое бюро"</t>
  </si>
  <si>
    <t xml:space="preserve">Томский НИМЦ </t>
  </si>
  <si>
    <t>оториноларингология (дети)</t>
  </si>
  <si>
    <t>оториноларингология (взрослые)</t>
  </si>
  <si>
    <t>НИИ Кардиологии филиал Томского НИМЦ</t>
  </si>
  <si>
    <t>НИИ Онкологии филиал Томского НИМЦ</t>
  </si>
  <si>
    <t>ООО "ДОКТОР РУДЧЕНКО"</t>
  </si>
  <si>
    <t>ООО "МЕДИЦИНА"</t>
  </si>
  <si>
    <t>ОГАУЗ "ДСП № 2"</t>
  </si>
  <si>
    <t>Наименование листа</t>
  </si>
  <si>
    <t>Объемы предоставления и финансового обеспечения медицинской помощи по территориальной программе обязательного медицинского страхования  на 2025 год.</t>
  </si>
  <si>
    <t>ООО "КОНСТРУКТИВ"</t>
  </si>
  <si>
    <t>ООО "ГРАНД РЕТИНА"</t>
  </si>
  <si>
    <t>ООО "Лазер Мед Лайф"</t>
  </si>
  <si>
    <t>ООО "НЕФРОМЕД"</t>
  </si>
  <si>
    <t>ООО "Доктор рядом Сибирь"</t>
  </si>
  <si>
    <t>Томский НИИКиФ ФФГБУ ФНКЦ МРИК ФМБА РОССИИ</t>
  </si>
  <si>
    <t>ОП ООО "ЛДЦ МИБС" в г.Томск</t>
  </si>
  <si>
    <t>Приложение № 1</t>
  </si>
  <si>
    <t>к Решению № 5 Комиссии по разработке территориальной программы</t>
  </si>
  <si>
    <t>от 02.04.2026</t>
  </si>
  <si>
    <t>ОГАУЗ "ДБ № 1"</t>
  </si>
  <si>
    <t>ОГАУЗ "ДГБ № 2"</t>
  </si>
  <si>
    <t>ОГБУЗ "Городская клиническая больница № 1"</t>
  </si>
  <si>
    <t>ФБУ Центр реабилитации ФСС РФ "Ключи"</t>
  </si>
  <si>
    <t>Томский НИМЦ (без учета филиалов НИИ Кардиологии, НИИ онкологии)</t>
  </si>
  <si>
    <t>ОГАУЗ "ТФМЦ"</t>
  </si>
  <si>
    <t>ОГБУЗ "ПАБ"</t>
  </si>
  <si>
    <t>ООО "ЛДЦ МИБС"</t>
  </si>
  <si>
    <t>ООО "ВИТАЛАБ"</t>
  </si>
  <si>
    <t>ООО "СИБИРСКИЙ ЦЕНТР ЯДЕРНОЙ МЕДИЦИНЫ"</t>
  </si>
  <si>
    <t>ФГБУ ФНКЦ МРИК ФМБА РОССИИ</t>
  </si>
  <si>
    <t>Наименование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</si>
</sst>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#,##0.0"/>
    <numFmt numFmtId="170" formatCode="#,##0.000000"/>
  </numFmts>
  <fonts count="46" x14ac:knownFonts="1">
    <font>
      <sz val="10"/>
      <name val="Arial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Arial"/>
      <family val="2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u/>
      <sz val="10"/>
      <color theme="10"/>
      <name val="Arial"/>
      <family val="2"/>
      <charset val="204"/>
    </font>
    <font>
      <sz val="11"/>
      <color theme="0"/>
      <name val="Times New Roman"/>
      <family val="1"/>
      <charset val="204"/>
    </font>
    <font>
      <b/>
      <sz val="10"/>
      <name val="Arial"/>
      <family val="2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indexed="9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5"/>
      <name val="Times New Roman"/>
      <family val="1"/>
      <charset val="204"/>
    </font>
    <font>
      <sz val="2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0" borderId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1" borderId="7" applyNumberFormat="0" applyAlignment="0" applyProtection="0"/>
    <xf numFmtId="0" fontId="12" fillId="0" borderId="0" applyNumberFormat="0" applyFill="0" applyBorder="0" applyAlignment="0" applyProtection="0"/>
    <xf numFmtId="0" fontId="13" fillId="22" borderId="0" applyNumberFormat="0" applyBorder="0" applyAlignment="0" applyProtection="0"/>
    <xf numFmtId="0" fontId="22" fillId="0" borderId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23" borderId="8" applyNumberFormat="0" applyFont="0" applyAlignment="0" applyProtection="0"/>
    <xf numFmtId="0" fontId="17" fillId="0" borderId="9" applyNumberFormat="0" applyFill="0" applyAlignment="0" applyProtection="0"/>
    <xf numFmtId="0" fontId="21" fillId="0" borderId="0"/>
    <xf numFmtId="0" fontId="18" fillId="0" borderId="0" applyNumberFormat="0" applyFill="0" applyBorder="0" applyAlignment="0" applyProtection="0"/>
    <xf numFmtId="164" fontId="22" fillId="0" borderId="0" applyFont="0" applyFill="0" applyBorder="0" applyAlignment="0" applyProtection="0"/>
    <xf numFmtId="0" fontId="19" fillId="4" borderId="0" applyNumberFormat="0" applyBorder="0" applyAlignment="0" applyProtection="0"/>
    <xf numFmtId="0" fontId="31" fillId="0" borderId="0" applyNumberFormat="0" applyFill="0" applyBorder="0" applyAlignment="0" applyProtection="0"/>
    <xf numFmtId="0" fontId="45" fillId="0" borderId="0"/>
  </cellStyleXfs>
  <cellXfs count="136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3" fillId="0" borderId="0" xfId="0" applyFont="1" applyAlignment="1">
      <alignment horizontal="center" vertical="top"/>
    </xf>
    <xf numFmtId="0" fontId="26" fillId="0" borderId="0" xfId="0" applyFont="1"/>
    <xf numFmtId="49" fontId="26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center"/>
    </xf>
    <xf numFmtId="49" fontId="20" fillId="0" borderId="0" xfId="0" applyNumberFormat="1" applyFont="1"/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1" fillId="25" borderId="11" xfId="46" quotePrefix="1" applyFill="1" applyBorder="1"/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32" fillId="0" borderId="0" xfId="0" applyFont="1" applyAlignment="1">
      <alignment horizontal="center"/>
    </xf>
    <xf numFmtId="0" fontId="0" fillId="0" borderId="0" xfId="0" applyAlignment="1">
      <alignment wrapText="1"/>
    </xf>
    <xf numFmtId="49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3" fontId="31" fillId="25" borderId="11" xfId="46" applyNumberFormat="1" applyFill="1" applyBorder="1" applyAlignment="1">
      <alignment wrapText="1"/>
    </xf>
    <xf numFmtId="0" fontId="34" fillId="0" borderId="11" xfId="0" applyFont="1" applyBorder="1" applyAlignment="1">
      <alignment horizontal="center" vertical="center" wrapText="1"/>
    </xf>
    <xf numFmtId="0" fontId="34" fillId="0" borderId="13" xfId="0" applyFont="1" applyBorder="1"/>
    <xf numFmtId="0" fontId="34" fillId="0" borderId="0" xfId="0" applyFont="1"/>
    <xf numFmtId="0" fontId="34" fillId="0" borderId="0" xfId="0" applyFont="1" applyAlignment="1">
      <alignment vertical="center"/>
    </xf>
    <xf numFmtId="49" fontId="34" fillId="0" borderId="11" xfId="0" applyNumberFormat="1" applyFont="1" applyBorder="1" applyAlignment="1">
      <alignment horizontal="left" vertical="center" wrapText="1"/>
    </xf>
    <xf numFmtId="165" fontId="35" fillId="0" borderId="0" xfId="0" applyNumberFormat="1" applyFont="1" applyAlignment="1">
      <alignment horizontal="center" vertical="center" wrapText="1"/>
    </xf>
    <xf numFmtId="49" fontId="34" fillId="0" borderId="11" xfId="0" applyNumberFormat="1" applyFont="1" applyBorder="1" applyAlignment="1">
      <alignment horizontal="left" vertical="center" wrapText="1" indent="2"/>
    </xf>
    <xf numFmtId="0" fontId="34" fillId="0" borderId="0" xfId="0" applyFont="1" applyAlignment="1">
      <alignment horizontal="center" vertical="center"/>
    </xf>
    <xf numFmtId="0" fontId="35" fillId="0" borderId="11" xfId="0" applyFont="1" applyBorder="1" applyAlignment="1">
      <alignment horizontal="left" vertical="center" wrapText="1"/>
    </xf>
    <xf numFmtId="49" fontId="34" fillId="24" borderId="11" xfId="0" applyNumberFormat="1" applyFont="1" applyFill="1" applyBorder="1" applyAlignment="1">
      <alignment horizontal="left" vertical="center" wrapText="1" indent="2"/>
    </xf>
    <xf numFmtId="0" fontId="34" fillId="0" borderId="0" xfId="0" applyFont="1" applyFill="1" applyAlignment="1">
      <alignment vertical="center"/>
    </xf>
    <xf numFmtId="49" fontId="34" fillId="0" borderId="11" xfId="0" applyNumberFormat="1" applyFont="1" applyBorder="1" applyAlignment="1">
      <alignment vertical="center" wrapText="1"/>
    </xf>
    <xf numFmtId="49" fontId="35" fillId="0" borderId="11" xfId="0" applyNumberFormat="1" applyFont="1" applyFill="1" applyBorder="1" applyAlignment="1">
      <alignment horizontal="left" vertical="center" wrapText="1" indent="2"/>
    </xf>
    <xf numFmtId="0" fontId="37" fillId="0" borderId="0" xfId="0" applyFont="1" applyAlignment="1">
      <alignment vertical="center"/>
    </xf>
    <xf numFmtId="0" fontId="37" fillId="0" borderId="0" xfId="0" applyFont="1"/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1" xfId="0" applyNumberFormat="1" applyFont="1" applyBorder="1" applyAlignment="1">
      <alignment horizontal="left" vertical="center" wrapText="1" indent="2"/>
    </xf>
    <xf numFmtId="49" fontId="35" fillId="24" borderId="11" xfId="0" applyNumberFormat="1" applyFont="1" applyFill="1" applyBorder="1" applyAlignment="1">
      <alignment horizontal="left" vertical="center" wrapText="1" indent="2"/>
    </xf>
    <xf numFmtId="49" fontId="39" fillId="0" borderId="11" xfId="0" applyNumberFormat="1" applyFont="1" applyBorder="1" applyAlignment="1">
      <alignment vertical="center" wrapText="1"/>
    </xf>
    <xf numFmtId="0" fontId="36" fillId="0" borderId="0" xfId="0" applyFont="1" applyAlignment="1">
      <alignment vertical="center"/>
    </xf>
    <xf numFmtId="0" fontId="36" fillId="0" borderId="0" xfId="0" applyFont="1"/>
    <xf numFmtId="0" fontId="40" fillId="0" borderId="0" xfId="0" applyFont="1"/>
    <xf numFmtId="49" fontId="24" fillId="0" borderId="11" xfId="0" applyNumberFormat="1" applyFont="1" applyBorder="1" applyAlignment="1">
      <alignment horizontal="center" wrapText="1"/>
    </xf>
    <xf numFmtId="0" fontId="23" fillId="0" borderId="11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3" fontId="23" fillId="0" borderId="11" xfId="0" applyNumberFormat="1" applyFont="1" applyBorder="1" applyAlignment="1">
      <alignment horizontal="center" vertical="center" wrapText="1"/>
    </xf>
    <xf numFmtId="0" fontId="25" fillId="0" borderId="0" xfId="0" applyFont="1" applyFill="1"/>
    <xf numFmtId="0" fontId="20" fillId="0" borderId="0" xfId="0" applyFont="1" applyFill="1"/>
    <xf numFmtId="49" fontId="34" fillId="0" borderId="12" xfId="0" applyNumberFormat="1" applyFont="1" applyBorder="1" applyAlignment="1">
      <alignment horizontal="left" vertical="center" wrapText="1" indent="5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49" fontId="43" fillId="0" borderId="11" xfId="0" applyNumberFormat="1" applyFont="1" applyFill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wrapText="1" indent="5"/>
    </xf>
    <xf numFmtId="0" fontId="44" fillId="0" borderId="0" xfId="0" applyFont="1" applyAlignment="1">
      <alignment vertical="center" wrapText="1"/>
    </xf>
    <xf numFmtId="0" fontId="44" fillId="0" borderId="0" xfId="0" applyFont="1" applyAlignment="1">
      <alignment vertical="center"/>
    </xf>
    <xf numFmtId="3" fontId="30" fillId="0" borderId="11" xfId="0" applyNumberFormat="1" applyFont="1" applyFill="1" applyBorder="1" applyAlignment="1">
      <alignment horizontal="center" vertical="center" wrapText="1"/>
    </xf>
    <xf numFmtId="3" fontId="30" fillId="0" borderId="11" xfId="0" applyNumberFormat="1" applyFont="1" applyFill="1" applyBorder="1" applyAlignment="1">
      <alignment horizontal="center" wrapText="1"/>
    </xf>
    <xf numFmtId="0" fontId="26" fillId="0" borderId="0" xfId="0" applyFont="1" applyFill="1"/>
    <xf numFmtId="2" fontId="30" fillId="0" borderId="0" xfId="0" applyNumberFormat="1" applyFont="1" applyFill="1" applyAlignment="1">
      <alignment horizontal="right"/>
    </xf>
    <xf numFmtId="0" fontId="34" fillId="0" borderId="11" xfId="0" applyFont="1" applyFill="1" applyBorder="1" applyAlignment="1">
      <alignment horizontal="center" vertical="center" wrapText="1"/>
    </xf>
    <xf numFmtId="49" fontId="24" fillId="0" borderId="11" xfId="0" applyNumberFormat="1" applyFont="1" applyFill="1" applyBorder="1" applyAlignment="1">
      <alignment horizontal="center" wrapText="1"/>
    </xf>
    <xf numFmtId="165" fontId="29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wrapText="1"/>
    </xf>
    <xf numFmtId="3" fontId="29" fillId="0" borderId="11" xfId="0" applyNumberFormat="1" applyFont="1" applyFill="1" applyBorder="1" applyAlignment="1">
      <alignment horizontal="center" vertical="center" wrapText="1"/>
    </xf>
    <xf numFmtId="0" fontId="44" fillId="0" borderId="0" xfId="0" applyFont="1" applyFill="1" applyAlignment="1">
      <alignment vertical="center"/>
    </xf>
    <xf numFmtId="0" fontId="40" fillId="0" borderId="0" xfId="0" applyFont="1" applyFill="1"/>
    <xf numFmtId="0" fontId="20" fillId="0" borderId="0" xfId="0" applyFont="1" applyFill="1" applyAlignment="1">
      <alignment horizontal="center" vertical="top"/>
    </xf>
    <xf numFmtId="0" fontId="23" fillId="0" borderId="0" xfId="0" applyFont="1" applyFill="1"/>
    <xf numFmtId="0" fontId="23" fillId="0" borderId="0" xfId="0" applyFont="1" applyFill="1" applyAlignment="1">
      <alignment horizontal="center" vertical="top"/>
    </xf>
    <xf numFmtId="0" fontId="24" fillId="0" borderId="0" xfId="0" applyFont="1" applyFill="1"/>
    <xf numFmtId="0" fontId="34" fillId="0" borderId="0" xfId="0" applyFont="1" applyFill="1"/>
    <xf numFmtId="0" fontId="36" fillId="0" borderId="0" xfId="0" applyFont="1" applyFill="1" applyAlignment="1">
      <alignment vertical="center"/>
    </xf>
    <xf numFmtId="0" fontId="36" fillId="0" borderId="0" xfId="0" applyFont="1" applyFill="1"/>
    <xf numFmtId="0" fontId="20" fillId="0" borderId="0" xfId="0" applyFont="1" applyFill="1" applyAlignment="1">
      <alignment horizontal="left"/>
    </xf>
    <xf numFmtId="49" fontId="0" fillId="0" borderId="0" xfId="0" applyNumberFormat="1"/>
    <xf numFmtId="0" fontId="0" fillId="0" borderId="11" xfId="0" applyBorder="1"/>
    <xf numFmtId="3" fontId="34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170" fontId="30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0" fillId="0" borderId="0" xfId="0" applyAlignment="1">
      <alignment horizontal="right" wrapText="1"/>
    </xf>
    <xf numFmtId="0" fontId="3" fillId="0" borderId="11" xfId="0" applyFont="1" applyBorder="1"/>
    <xf numFmtId="0" fontId="0" fillId="0" borderId="11" xfId="0" applyFill="1" applyBorder="1"/>
    <xf numFmtId="4" fontId="32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vertical="center" wrapText="1" indent="4"/>
    </xf>
    <xf numFmtId="49" fontId="34" fillId="0" borderId="12" xfId="0" applyNumberFormat="1" applyFont="1" applyBorder="1" applyAlignment="1">
      <alignment horizontal="left" vertical="center" wrapText="1" indent="5"/>
    </xf>
    <xf numFmtId="0" fontId="42" fillId="0" borderId="11" xfId="46" quotePrefix="1" applyFont="1" applyFill="1" applyBorder="1" applyAlignment="1">
      <alignment horizontal="center" vertical="center"/>
    </xf>
    <xf numFmtId="0" fontId="0" fillId="0" borderId="0" xfId="0" applyBorder="1"/>
    <xf numFmtId="0" fontId="36" fillId="0" borderId="0" xfId="0" applyFont="1" applyBorder="1"/>
    <xf numFmtId="165" fontId="30" fillId="0" borderId="0" xfId="0" applyNumberFormat="1" applyFont="1" applyFill="1" applyBorder="1" applyAlignment="1">
      <alignment horizontal="center" wrapText="1"/>
    </xf>
    <xf numFmtId="0" fontId="36" fillId="0" borderId="0" xfId="0" applyFont="1" applyBorder="1" applyAlignment="1">
      <alignment vertical="center"/>
    </xf>
    <xf numFmtId="3" fontId="31" fillId="0" borderId="0" xfId="46" applyNumberFormat="1" applyFill="1" applyBorder="1" applyAlignment="1">
      <alignment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" fontId="29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0" fontId="33" fillId="0" borderId="11" xfId="0" applyFont="1" applyBorder="1" applyAlignment="1">
      <alignment horizontal="center" vertical="center" wrapText="1"/>
    </xf>
    <xf numFmtId="49" fontId="35" fillId="0" borderId="12" xfId="0" applyNumberFormat="1" applyFont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49" fontId="35" fillId="0" borderId="14" xfId="0" applyNumberFormat="1" applyFont="1" applyBorder="1" applyAlignment="1">
      <alignment horizontal="center" vertical="center" wrapText="1"/>
    </xf>
    <xf numFmtId="49" fontId="35" fillId="0" borderId="16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24" fillId="0" borderId="14" xfId="0" applyNumberFormat="1" applyFont="1" applyBorder="1" applyAlignment="1">
      <alignment horizontal="center" wrapText="1"/>
    </xf>
    <xf numFmtId="49" fontId="24" fillId="0" borderId="16" xfId="0" applyNumberFormat="1" applyFont="1" applyBorder="1" applyAlignment="1">
      <alignment horizontal="center" wrapText="1"/>
    </xf>
    <xf numFmtId="0" fontId="23" fillId="0" borderId="0" xfId="0" applyFont="1" applyAlignment="1">
      <alignment horizontal="left" indent="15"/>
    </xf>
    <xf numFmtId="0" fontId="30" fillId="0" borderId="17" xfId="0" applyFont="1" applyBorder="1" applyAlignment="1">
      <alignment horizontal="center"/>
    </xf>
    <xf numFmtId="49" fontId="38" fillId="0" borderId="12" xfId="0" applyNumberFormat="1" applyFont="1" applyBorder="1" applyAlignment="1">
      <alignment horizontal="center" vertical="center" wrapText="1"/>
    </xf>
    <xf numFmtId="49" fontId="38" fillId="0" borderId="13" xfId="0" applyNumberFormat="1" applyFont="1" applyBorder="1" applyAlignment="1">
      <alignment horizontal="center" vertical="center" wrapText="1"/>
    </xf>
    <xf numFmtId="49" fontId="38" fillId="0" borderId="10" xfId="0" applyNumberFormat="1" applyFont="1" applyBorder="1" applyAlignment="1">
      <alignment horizontal="center" vertical="center" wrapText="1"/>
    </xf>
    <xf numFmtId="49" fontId="34" fillId="0" borderId="12" xfId="0" applyNumberFormat="1" applyFont="1" applyBorder="1" applyAlignment="1">
      <alignment horizontal="left" vertical="center" wrapText="1" indent="5"/>
    </xf>
    <xf numFmtId="49" fontId="34" fillId="0" borderId="10" xfId="0" applyNumberFormat="1" applyFont="1" applyBorder="1" applyAlignment="1">
      <alignment horizontal="left" vertical="center" wrapText="1" indent="5"/>
    </xf>
    <xf numFmtId="49" fontId="34" fillId="0" borderId="15" xfId="0" applyNumberFormat="1" applyFont="1" applyBorder="1" applyAlignment="1">
      <alignment horizontal="center" vertical="center" wrapText="1"/>
    </xf>
    <xf numFmtId="49" fontId="34" fillId="0" borderId="18" xfId="0" applyNumberFormat="1" applyFont="1" applyBorder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4" fontId="41" fillId="0" borderId="17" xfId="0" applyNumberFormat="1" applyFont="1" applyBorder="1" applyAlignment="1">
      <alignment horizontal="center" wrapText="1"/>
    </xf>
    <xf numFmtId="49" fontId="35" fillId="0" borderId="10" xfId="0" applyNumberFormat="1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top"/>
    </xf>
  </cellXfs>
  <cellStyles count="48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Normal_Списки" xfId="19"/>
    <cellStyle name="Акцент1" xfId="20" builtinId="29" customBuiltin="1"/>
    <cellStyle name="Акцент2" xfId="21" builtinId="33" customBuiltin="1"/>
    <cellStyle name="Акцент3" xfId="22" builtinId="37" customBuiltin="1"/>
    <cellStyle name="Акцент4" xfId="23" builtinId="41" customBuiltin="1"/>
    <cellStyle name="Акцент5" xfId="24" builtinId="45" customBuiltin="1"/>
    <cellStyle name="Акцент6" xfId="25" builtinId="49" customBuiltin="1"/>
    <cellStyle name="Ввод " xfId="26" builtinId="20" customBuiltin="1"/>
    <cellStyle name="Вывод" xfId="27" builtinId="21" customBuiltin="1"/>
    <cellStyle name="Вычисление" xfId="28" builtinId="22" customBuiltin="1"/>
    <cellStyle name="Гиперссылка" xfId="46" builtinId="8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 12 4 3" xfId="47"/>
    <cellStyle name="Обычный 3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Стиль 1" xfId="42"/>
    <cellStyle name="Текст предупреждения" xfId="43" builtinId="11" customBuiltin="1"/>
    <cellStyle name="Финансовый 3" xfId="44"/>
    <cellStyle name="Хороший" xfId="45" builtinId="26" customBuiltin="1"/>
  </cellStyles>
  <dxfs count="0"/>
  <tableStyles count="0" defaultTableStyle="TableStyleMedium2" defaultPivotStyle="PivotStyleLight16"/>
  <colors>
    <mruColors>
      <color rgb="FFFFCCFF"/>
      <color rgb="FFFFFFD5"/>
      <color rgb="FF7B4C7C"/>
      <color rgb="FF9E62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15"/>
  <sheetViews>
    <sheetView tabSelected="1" zoomScale="80" zoomScaleNormal="80" workbookViewId="0">
      <pane xSplit="2" ySplit="3" topLeftCell="C4" activePane="bottomRight" state="frozen"/>
      <selection activeCell="F109" sqref="F109:H109"/>
      <selection pane="topRight" activeCell="F109" sqref="F109:H109"/>
      <selection pane="bottomLeft" activeCell="F109" sqref="F109:H109"/>
      <selection pane="bottomRight" activeCell="L26" sqref="L26"/>
    </sheetView>
  </sheetViews>
  <sheetFormatPr defaultRowHeight="12.75" x14ac:dyDescent="0.2"/>
  <cols>
    <col min="1" max="1" width="8.42578125" style="79" customWidth="1"/>
    <col min="2" max="2" width="11" customWidth="1"/>
    <col min="3" max="3" width="55.5703125" style="19" customWidth="1"/>
  </cols>
  <sheetData>
    <row r="1" spans="1:3" ht="12.75" customHeight="1" x14ac:dyDescent="0.2">
      <c r="A1" s="114" t="s">
        <v>147</v>
      </c>
      <c r="B1" s="114" t="s">
        <v>38</v>
      </c>
      <c r="C1" s="114" t="s">
        <v>170</v>
      </c>
    </row>
    <row r="2" spans="1:3" s="82" customFormat="1" ht="51.75" customHeight="1" x14ac:dyDescent="0.2">
      <c r="A2" s="114"/>
      <c r="B2" s="114"/>
      <c r="C2" s="114"/>
    </row>
    <row r="3" spans="1:3" ht="37.5" customHeight="1" x14ac:dyDescent="0.2">
      <c r="A3" s="114"/>
      <c r="B3" s="114"/>
      <c r="C3" s="114"/>
    </row>
    <row r="4" spans="1:3" x14ac:dyDescent="0.2">
      <c r="A4" t="str">
        <f>0&amp;0&amp;0&amp;B4</f>
        <v>0004</v>
      </c>
      <c r="B4" s="15">
        <v>4</v>
      </c>
      <c r="C4" s="80" t="s">
        <v>82</v>
      </c>
    </row>
    <row r="5" spans="1:3" x14ac:dyDescent="0.2">
      <c r="A5" t="str">
        <f>0&amp;0&amp;B5</f>
        <v>0010</v>
      </c>
      <c r="B5" s="15">
        <v>10</v>
      </c>
      <c r="C5" s="80" t="s">
        <v>83</v>
      </c>
    </row>
    <row r="6" spans="1:3" x14ac:dyDescent="0.2">
      <c r="A6" t="str">
        <f t="shared" ref="A6:A34" si="0">0&amp;0&amp;B6</f>
        <v>0013</v>
      </c>
      <c r="B6" s="15">
        <v>13</v>
      </c>
      <c r="C6" s="80" t="s">
        <v>84</v>
      </c>
    </row>
    <row r="7" spans="1:3" x14ac:dyDescent="0.2">
      <c r="A7" t="str">
        <f t="shared" si="0"/>
        <v>0020</v>
      </c>
      <c r="B7" s="15">
        <v>20</v>
      </c>
      <c r="C7" s="80" t="s">
        <v>146</v>
      </c>
    </row>
    <row r="8" spans="1:3" x14ac:dyDescent="0.2">
      <c r="A8" t="str">
        <f t="shared" si="0"/>
        <v>0021</v>
      </c>
      <c r="B8" s="23">
        <v>21</v>
      </c>
      <c r="C8" s="80" t="s">
        <v>144</v>
      </c>
    </row>
    <row r="9" spans="1:3" x14ac:dyDescent="0.2">
      <c r="A9" t="str">
        <f t="shared" si="0"/>
        <v>0023</v>
      </c>
      <c r="B9" s="15">
        <v>23</v>
      </c>
      <c r="C9" s="80" t="s">
        <v>85</v>
      </c>
    </row>
    <row r="10" spans="1:3" ht="15.6" customHeight="1" x14ac:dyDescent="0.2">
      <c r="A10" t="str">
        <f t="shared" si="0"/>
        <v>0026</v>
      </c>
      <c r="B10" s="15">
        <v>26</v>
      </c>
      <c r="C10" s="80" t="s">
        <v>71</v>
      </c>
    </row>
    <row r="11" spans="1:3" x14ac:dyDescent="0.2">
      <c r="A11" t="str">
        <f t="shared" si="0"/>
        <v>0027</v>
      </c>
      <c r="B11" s="15">
        <v>27</v>
      </c>
      <c r="C11" s="80" t="s">
        <v>86</v>
      </c>
    </row>
    <row r="12" spans="1:3" x14ac:dyDescent="0.2">
      <c r="A12" t="str">
        <f t="shared" si="0"/>
        <v>0028</v>
      </c>
      <c r="B12" s="15">
        <v>28</v>
      </c>
      <c r="C12" s="80" t="s">
        <v>80</v>
      </c>
    </row>
    <row r="13" spans="1:3" x14ac:dyDescent="0.2">
      <c r="A13" t="str">
        <f t="shared" si="0"/>
        <v>0029</v>
      </c>
      <c r="B13" s="15">
        <v>29</v>
      </c>
      <c r="C13" s="80" t="s">
        <v>73</v>
      </c>
    </row>
    <row r="14" spans="1:3" x14ac:dyDescent="0.2">
      <c r="A14" t="str">
        <f t="shared" si="0"/>
        <v>0032</v>
      </c>
      <c r="B14" s="23">
        <v>32</v>
      </c>
      <c r="C14" s="80" t="s">
        <v>145</v>
      </c>
    </row>
    <row r="15" spans="1:3" x14ac:dyDescent="0.2">
      <c r="A15" t="str">
        <f t="shared" si="0"/>
        <v>0033</v>
      </c>
      <c r="B15" s="15">
        <v>33</v>
      </c>
      <c r="C15" s="80" t="s">
        <v>74</v>
      </c>
    </row>
    <row r="16" spans="1:3" x14ac:dyDescent="0.2">
      <c r="A16" t="str">
        <f t="shared" si="0"/>
        <v>0035</v>
      </c>
      <c r="B16" s="15">
        <v>35</v>
      </c>
      <c r="C16" s="80" t="s">
        <v>75</v>
      </c>
    </row>
    <row r="17" spans="1:3" x14ac:dyDescent="0.2">
      <c r="A17" t="str">
        <f t="shared" si="0"/>
        <v>0040</v>
      </c>
      <c r="B17" s="15">
        <v>40</v>
      </c>
      <c r="C17" s="80" t="s">
        <v>152</v>
      </c>
    </row>
    <row r="18" spans="1:3" x14ac:dyDescent="0.2">
      <c r="A18" t="str">
        <f t="shared" si="0"/>
        <v>0041</v>
      </c>
      <c r="B18" s="15">
        <v>41</v>
      </c>
      <c r="C18" s="80" t="s">
        <v>151</v>
      </c>
    </row>
    <row r="19" spans="1:3" x14ac:dyDescent="0.2">
      <c r="A19" t="str">
        <f t="shared" si="0"/>
        <v>0047</v>
      </c>
      <c r="B19" s="15">
        <v>47</v>
      </c>
      <c r="C19" s="80" t="s">
        <v>153</v>
      </c>
    </row>
    <row r="20" spans="1:3" x14ac:dyDescent="0.2">
      <c r="A20" t="str">
        <f t="shared" si="0"/>
        <v>0049</v>
      </c>
      <c r="B20" s="15">
        <v>49</v>
      </c>
      <c r="C20" s="80" t="s">
        <v>77</v>
      </c>
    </row>
    <row r="21" spans="1:3" x14ac:dyDescent="0.2">
      <c r="A21" t="str">
        <f t="shared" si="0"/>
        <v>0059</v>
      </c>
      <c r="B21" s="15">
        <v>59</v>
      </c>
      <c r="C21" s="80" t="s">
        <v>49</v>
      </c>
    </row>
    <row r="22" spans="1:3" x14ac:dyDescent="0.2">
      <c r="A22" t="str">
        <f t="shared" si="0"/>
        <v>0061</v>
      </c>
      <c r="B22" s="15">
        <v>61</v>
      </c>
      <c r="C22" s="80" t="s">
        <v>48</v>
      </c>
    </row>
    <row r="23" spans="1:3" x14ac:dyDescent="0.2">
      <c r="A23" t="str">
        <f t="shared" si="0"/>
        <v>0063</v>
      </c>
      <c r="B23" s="15">
        <v>63</v>
      </c>
      <c r="C23" s="80" t="s">
        <v>50</v>
      </c>
    </row>
    <row r="24" spans="1:3" x14ac:dyDescent="0.2">
      <c r="A24" t="str">
        <f t="shared" si="0"/>
        <v>0065</v>
      </c>
      <c r="B24" s="15">
        <v>65</v>
      </c>
      <c r="C24" s="80" t="s">
        <v>51</v>
      </c>
    </row>
    <row r="25" spans="1:3" x14ac:dyDescent="0.2">
      <c r="A25" t="str">
        <f t="shared" si="0"/>
        <v>0067</v>
      </c>
      <c r="B25" s="15">
        <v>67</v>
      </c>
      <c r="C25" s="80" t="s">
        <v>52</v>
      </c>
    </row>
    <row r="26" spans="1:3" x14ac:dyDescent="0.2">
      <c r="A26" t="str">
        <f t="shared" si="0"/>
        <v>0069</v>
      </c>
      <c r="B26" s="15">
        <v>69</v>
      </c>
      <c r="C26" s="80" t="s">
        <v>53</v>
      </c>
    </row>
    <row r="27" spans="1:3" x14ac:dyDescent="0.2">
      <c r="A27" t="str">
        <f t="shared" si="0"/>
        <v>0071</v>
      </c>
      <c r="B27" s="15">
        <v>71</v>
      </c>
      <c r="C27" s="80" t="s">
        <v>54</v>
      </c>
    </row>
    <row r="28" spans="1:3" x14ac:dyDescent="0.2">
      <c r="A28" t="str">
        <f t="shared" si="0"/>
        <v>0073</v>
      </c>
      <c r="B28" s="15">
        <v>73</v>
      </c>
      <c r="C28" s="80" t="s">
        <v>56</v>
      </c>
    </row>
    <row r="29" spans="1:3" x14ac:dyDescent="0.2">
      <c r="A29" t="str">
        <f t="shared" si="0"/>
        <v>0075</v>
      </c>
      <c r="B29" s="15">
        <v>75</v>
      </c>
      <c r="C29" s="80" t="s">
        <v>58</v>
      </c>
    </row>
    <row r="30" spans="1:3" x14ac:dyDescent="0.2">
      <c r="A30" t="str">
        <f t="shared" si="0"/>
        <v>0079</v>
      </c>
      <c r="B30" s="15">
        <v>79</v>
      </c>
      <c r="C30" s="80" t="s">
        <v>61</v>
      </c>
    </row>
    <row r="31" spans="1:3" x14ac:dyDescent="0.2">
      <c r="A31" t="str">
        <f t="shared" si="0"/>
        <v>0081</v>
      </c>
      <c r="B31" s="15">
        <v>81</v>
      </c>
      <c r="C31" s="80" t="s">
        <v>64</v>
      </c>
    </row>
    <row r="32" spans="1:3" x14ac:dyDescent="0.2">
      <c r="A32" t="str">
        <f t="shared" si="0"/>
        <v>0083</v>
      </c>
      <c r="B32" s="15">
        <v>83</v>
      </c>
      <c r="C32" s="80" t="s">
        <v>65</v>
      </c>
    </row>
    <row r="33" spans="1:3" x14ac:dyDescent="0.2">
      <c r="A33" t="str">
        <f t="shared" si="0"/>
        <v>0085</v>
      </c>
      <c r="B33" s="15">
        <v>85</v>
      </c>
      <c r="C33" s="80" t="s">
        <v>66</v>
      </c>
    </row>
    <row r="34" spans="1:3" x14ac:dyDescent="0.2">
      <c r="A34" t="str">
        <f t="shared" si="0"/>
        <v>0087</v>
      </c>
      <c r="B34" s="15">
        <v>87</v>
      </c>
      <c r="C34" s="80" t="s">
        <v>67</v>
      </c>
    </row>
    <row r="35" spans="1:3" x14ac:dyDescent="0.2">
      <c r="A35" t="str">
        <f>0&amp;B35</f>
        <v>0103</v>
      </c>
      <c r="B35" s="15">
        <v>103</v>
      </c>
      <c r="C35" s="80" t="s">
        <v>55</v>
      </c>
    </row>
    <row r="36" spans="1:3" x14ac:dyDescent="0.2">
      <c r="A36" t="str">
        <f>0&amp;B36</f>
        <v>0115</v>
      </c>
      <c r="B36" s="15">
        <v>115</v>
      </c>
      <c r="C36" s="80" t="s">
        <v>63</v>
      </c>
    </row>
    <row r="37" spans="1:3" x14ac:dyDescent="0.2">
      <c r="A37" t="str">
        <f t="shared" ref="A37:A100" si="1">0&amp;B37</f>
        <v>0129</v>
      </c>
      <c r="B37" s="15">
        <v>129</v>
      </c>
      <c r="C37" s="80" t="s">
        <v>79</v>
      </c>
    </row>
    <row r="38" spans="1:3" x14ac:dyDescent="0.2">
      <c r="A38" t="str">
        <f t="shared" si="1"/>
        <v>0133</v>
      </c>
      <c r="B38" s="15">
        <v>133</v>
      </c>
      <c r="C38" s="80" t="s">
        <v>135</v>
      </c>
    </row>
    <row r="39" spans="1:3" x14ac:dyDescent="0.2">
      <c r="A39" t="str">
        <f t="shared" si="1"/>
        <v>0135</v>
      </c>
      <c r="B39" s="15">
        <v>135</v>
      </c>
      <c r="C39" s="80" t="s">
        <v>136</v>
      </c>
    </row>
    <row r="40" spans="1:3" x14ac:dyDescent="0.2">
      <c r="A40" t="str">
        <f t="shared" si="1"/>
        <v>0139</v>
      </c>
      <c r="B40" s="15">
        <v>139</v>
      </c>
      <c r="C40" s="80" t="s">
        <v>81</v>
      </c>
    </row>
    <row r="41" spans="1:3" x14ac:dyDescent="0.2">
      <c r="A41" t="str">
        <f t="shared" si="1"/>
        <v>0140</v>
      </c>
      <c r="B41" s="15">
        <v>140</v>
      </c>
      <c r="C41" s="80" t="s">
        <v>76</v>
      </c>
    </row>
    <row r="42" spans="1:3" x14ac:dyDescent="0.2">
      <c r="A42" t="str">
        <f t="shared" si="1"/>
        <v>0142</v>
      </c>
      <c r="B42" s="15">
        <v>142</v>
      </c>
      <c r="C42" s="80" t="s">
        <v>78</v>
      </c>
    </row>
    <row r="43" spans="1:3" x14ac:dyDescent="0.2">
      <c r="A43" t="str">
        <f t="shared" si="1"/>
        <v>0144</v>
      </c>
      <c r="B43" s="15">
        <v>144</v>
      </c>
      <c r="C43" s="80" t="s">
        <v>68</v>
      </c>
    </row>
    <row r="44" spans="1:3" x14ac:dyDescent="0.2">
      <c r="A44" t="str">
        <f t="shared" si="1"/>
        <v>0146</v>
      </c>
      <c r="B44" s="15">
        <v>146</v>
      </c>
      <c r="C44" s="80" t="s">
        <v>72</v>
      </c>
    </row>
    <row r="45" spans="1:3" x14ac:dyDescent="0.2">
      <c r="A45" t="str">
        <f t="shared" si="1"/>
        <v>0151</v>
      </c>
      <c r="B45" s="15">
        <v>151</v>
      </c>
      <c r="C45" s="80" t="s">
        <v>92</v>
      </c>
    </row>
    <row r="46" spans="1:3" x14ac:dyDescent="0.2">
      <c r="A46" t="str">
        <f t="shared" si="1"/>
        <v>0173</v>
      </c>
      <c r="B46" s="15">
        <v>173</v>
      </c>
      <c r="C46" s="80" t="s">
        <v>89</v>
      </c>
    </row>
    <row r="47" spans="1:3" x14ac:dyDescent="0.2">
      <c r="A47" t="str">
        <f t="shared" si="1"/>
        <v>0188</v>
      </c>
      <c r="B47" s="15">
        <v>188</v>
      </c>
      <c r="C47" s="91" t="s">
        <v>70</v>
      </c>
    </row>
    <row r="48" spans="1:3" x14ac:dyDescent="0.2">
      <c r="A48" t="str">
        <f t="shared" si="1"/>
        <v>0203</v>
      </c>
      <c r="B48" s="15">
        <v>203</v>
      </c>
      <c r="C48" s="80" t="s">
        <v>60</v>
      </c>
    </row>
    <row r="49" spans="1:3" x14ac:dyDescent="0.2">
      <c r="A49" t="str">
        <f t="shared" si="1"/>
        <v>0204</v>
      </c>
      <c r="B49" s="15">
        <v>204</v>
      </c>
      <c r="C49" s="80" t="s">
        <v>93</v>
      </c>
    </row>
    <row r="50" spans="1:3" x14ac:dyDescent="0.2">
      <c r="A50" t="str">
        <f t="shared" si="1"/>
        <v>0205</v>
      </c>
      <c r="B50" s="15">
        <v>205</v>
      </c>
      <c r="C50" s="80" t="s">
        <v>94</v>
      </c>
    </row>
    <row r="51" spans="1:3" x14ac:dyDescent="0.2">
      <c r="A51" t="str">
        <f t="shared" si="1"/>
        <v>0231</v>
      </c>
      <c r="B51" s="15">
        <v>231</v>
      </c>
      <c r="C51" s="80" t="s">
        <v>62</v>
      </c>
    </row>
    <row r="52" spans="1:3" x14ac:dyDescent="0.2">
      <c r="A52" t="str">
        <f t="shared" si="1"/>
        <v>0232</v>
      </c>
      <c r="B52" s="15">
        <v>232</v>
      </c>
      <c r="C52" s="80" t="s">
        <v>57</v>
      </c>
    </row>
    <row r="53" spans="1:3" x14ac:dyDescent="0.2">
      <c r="A53" t="str">
        <f t="shared" si="1"/>
        <v>0251</v>
      </c>
      <c r="B53" s="15">
        <v>251</v>
      </c>
      <c r="C53" s="80" t="s">
        <v>95</v>
      </c>
    </row>
    <row r="54" spans="1:3" x14ac:dyDescent="0.2">
      <c r="A54" t="str">
        <f t="shared" si="1"/>
        <v>0260</v>
      </c>
      <c r="B54" s="15">
        <v>260</v>
      </c>
      <c r="C54" s="80" t="s">
        <v>96</v>
      </c>
    </row>
    <row r="55" spans="1:3" x14ac:dyDescent="0.2">
      <c r="A55" t="str">
        <f t="shared" si="1"/>
        <v>0275</v>
      </c>
      <c r="B55" s="15">
        <v>275</v>
      </c>
      <c r="C55" s="80" t="s">
        <v>59</v>
      </c>
    </row>
    <row r="56" spans="1:3" x14ac:dyDescent="0.2">
      <c r="A56" t="str">
        <f t="shared" si="1"/>
        <v>0292</v>
      </c>
      <c r="B56" s="15">
        <v>292</v>
      </c>
      <c r="C56" s="80" t="s">
        <v>69</v>
      </c>
    </row>
    <row r="57" spans="1:3" x14ac:dyDescent="0.2">
      <c r="A57" t="str">
        <f t="shared" si="1"/>
        <v>0294</v>
      </c>
      <c r="B57" s="15">
        <v>294</v>
      </c>
      <c r="C57" s="80" t="s">
        <v>97</v>
      </c>
    </row>
    <row r="58" spans="1:3" x14ac:dyDescent="0.2">
      <c r="A58" t="str">
        <f t="shared" si="1"/>
        <v>0296</v>
      </c>
      <c r="B58" s="15">
        <v>296</v>
      </c>
      <c r="C58" s="80" t="s">
        <v>134</v>
      </c>
    </row>
    <row r="59" spans="1:3" x14ac:dyDescent="0.2">
      <c r="A59" t="str">
        <f t="shared" si="1"/>
        <v>0309</v>
      </c>
      <c r="B59" s="15">
        <v>309</v>
      </c>
      <c r="C59" s="80" t="s">
        <v>150</v>
      </c>
    </row>
    <row r="60" spans="1:3" x14ac:dyDescent="0.2">
      <c r="A60" t="str">
        <f t="shared" si="1"/>
        <v>0320</v>
      </c>
      <c r="B60" s="15">
        <v>320</v>
      </c>
      <c r="C60" s="80" t="s">
        <v>98</v>
      </c>
    </row>
    <row r="61" spans="1:3" x14ac:dyDescent="0.2">
      <c r="A61" t="str">
        <f t="shared" si="1"/>
        <v>0321</v>
      </c>
      <c r="B61" s="15">
        <v>321</v>
      </c>
      <c r="C61" s="80" t="s">
        <v>87</v>
      </c>
    </row>
    <row r="62" spans="1:3" x14ac:dyDescent="0.2">
      <c r="A62" t="str">
        <f t="shared" si="1"/>
        <v>0327</v>
      </c>
      <c r="B62" s="15">
        <v>327</v>
      </c>
      <c r="C62" s="90" t="s">
        <v>139</v>
      </c>
    </row>
    <row r="63" spans="1:3" x14ac:dyDescent="0.2">
      <c r="A63" t="str">
        <f t="shared" si="1"/>
        <v>0329</v>
      </c>
      <c r="B63" s="15">
        <v>329</v>
      </c>
      <c r="C63" s="80" t="s">
        <v>99</v>
      </c>
    </row>
    <row r="64" spans="1:3" x14ac:dyDescent="0.2">
      <c r="A64" t="str">
        <f t="shared" si="1"/>
        <v>0330</v>
      </c>
      <c r="B64" s="15">
        <v>330</v>
      </c>
      <c r="C64" s="80" t="s">
        <v>100</v>
      </c>
    </row>
    <row r="65" spans="1:3" x14ac:dyDescent="0.2">
      <c r="A65" t="str">
        <f t="shared" si="1"/>
        <v>0331</v>
      </c>
      <c r="B65" s="15">
        <v>331</v>
      </c>
      <c r="C65" s="80" t="s">
        <v>101</v>
      </c>
    </row>
    <row r="66" spans="1:3" x14ac:dyDescent="0.2">
      <c r="A66" t="str">
        <f t="shared" si="1"/>
        <v>0333</v>
      </c>
      <c r="B66" s="15">
        <v>333</v>
      </c>
      <c r="C66" s="80" t="s">
        <v>102</v>
      </c>
    </row>
    <row r="67" spans="1:3" x14ac:dyDescent="0.2">
      <c r="A67" t="str">
        <f t="shared" si="1"/>
        <v>0336</v>
      </c>
      <c r="B67" s="15">
        <v>336</v>
      </c>
      <c r="C67" s="80" t="s">
        <v>103</v>
      </c>
    </row>
    <row r="68" spans="1:3" x14ac:dyDescent="0.2">
      <c r="A68" t="str">
        <f t="shared" si="1"/>
        <v>0338</v>
      </c>
      <c r="B68" s="15">
        <v>338</v>
      </c>
      <c r="C68" s="80" t="s">
        <v>104</v>
      </c>
    </row>
    <row r="69" spans="1:3" x14ac:dyDescent="0.2">
      <c r="A69" t="str">
        <f t="shared" si="1"/>
        <v>0341</v>
      </c>
      <c r="B69" s="15">
        <v>341</v>
      </c>
      <c r="C69" s="80" t="s">
        <v>105</v>
      </c>
    </row>
    <row r="70" spans="1:3" x14ac:dyDescent="0.2">
      <c r="A70" t="str">
        <f t="shared" si="1"/>
        <v>0342</v>
      </c>
      <c r="B70" s="15">
        <v>342</v>
      </c>
      <c r="C70" s="80" t="s">
        <v>94</v>
      </c>
    </row>
    <row r="71" spans="1:3" x14ac:dyDescent="0.2">
      <c r="A71" t="str">
        <f t="shared" si="1"/>
        <v>0344</v>
      </c>
      <c r="B71" s="15">
        <v>344</v>
      </c>
      <c r="C71" s="80" t="s">
        <v>91</v>
      </c>
    </row>
    <row r="72" spans="1:3" x14ac:dyDescent="0.2">
      <c r="A72" t="str">
        <f t="shared" si="1"/>
        <v>0353</v>
      </c>
      <c r="B72" s="15">
        <v>353</v>
      </c>
      <c r="C72" s="80" t="s">
        <v>106</v>
      </c>
    </row>
    <row r="73" spans="1:3" x14ac:dyDescent="0.2">
      <c r="A73" t="str">
        <f t="shared" si="1"/>
        <v>0354</v>
      </c>
      <c r="B73" s="15">
        <v>354</v>
      </c>
      <c r="C73" s="91" t="s">
        <v>90</v>
      </c>
    </row>
    <row r="74" spans="1:3" x14ac:dyDescent="0.2">
      <c r="A74" t="str">
        <f t="shared" si="1"/>
        <v>0355</v>
      </c>
      <c r="B74" s="15">
        <v>355</v>
      </c>
      <c r="C74" s="80" t="s">
        <v>107</v>
      </c>
    </row>
    <row r="75" spans="1:3" x14ac:dyDescent="0.2">
      <c r="A75" t="str">
        <f t="shared" si="1"/>
        <v>0365</v>
      </c>
      <c r="B75" s="15">
        <v>365</v>
      </c>
      <c r="C75" s="80" t="s">
        <v>108</v>
      </c>
    </row>
    <row r="76" spans="1:3" x14ac:dyDescent="0.2">
      <c r="A76" t="str">
        <f t="shared" si="1"/>
        <v>0367</v>
      </c>
      <c r="B76" s="15">
        <v>367</v>
      </c>
      <c r="C76" s="80" t="s">
        <v>137</v>
      </c>
    </row>
    <row r="77" spans="1:3" x14ac:dyDescent="0.2">
      <c r="A77" t="str">
        <f t="shared" si="1"/>
        <v>0373</v>
      </c>
      <c r="B77" s="15">
        <v>373</v>
      </c>
      <c r="C77" s="80" t="s">
        <v>109</v>
      </c>
    </row>
    <row r="78" spans="1:3" x14ac:dyDescent="0.2">
      <c r="A78" t="str">
        <f t="shared" si="1"/>
        <v>0381</v>
      </c>
      <c r="B78" s="15">
        <v>381</v>
      </c>
      <c r="C78" s="80" t="s">
        <v>138</v>
      </c>
    </row>
    <row r="79" spans="1:3" x14ac:dyDescent="0.2">
      <c r="A79" t="str">
        <f t="shared" si="1"/>
        <v>0382</v>
      </c>
      <c r="B79" s="15">
        <v>382</v>
      </c>
      <c r="C79" s="80" t="s">
        <v>110</v>
      </c>
    </row>
    <row r="80" spans="1:3" ht="17.25" customHeight="1" x14ac:dyDescent="0.2">
      <c r="A80" t="str">
        <f t="shared" si="1"/>
        <v>0385</v>
      </c>
      <c r="B80" s="15">
        <v>385</v>
      </c>
      <c r="C80" s="80" t="s">
        <v>111</v>
      </c>
    </row>
    <row r="81" spans="1:3" x14ac:dyDescent="0.2">
      <c r="A81" t="str">
        <f t="shared" si="1"/>
        <v>0387</v>
      </c>
      <c r="B81" s="15">
        <v>387</v>
      </c>
      <c r="C81" s="80" t="s">
        <v>112</v>
      </c>
    </row>
    <row r="82" spans="1:3" x14ac:dyDescent="0.2">
      <c r="A82" t="str">
        <f t="shared" si="1"/>
        <v>0390</v>
      </c>
      <c r="B82" s="15">
        <v>390</v>
      </c>
      <c r="C82" s="80" t="s">
        <v>113</v>
      </c>
    </row>
    <row r="83" spans="1:3" x14ac:dyDescent="0.2">
      <c r="A83" t="str">
        <f t="shared" si="1"/>
        <v>0395</v>
      </c>
      <c r="B83" s="15">
        <v>395</v>
      </c>
      <c r="C83" s="80" t="s">
        <v>114</v>
      </c>
    </row>
    <row r="84" spans="1:3" x14ac:dyDescent="0.2">
      <c r="A84" t="str">
        <f t="shared" si="1"/>
        <v>0396</v>
      </c>
      <c r="B84" s="15">
        <v>396</v>
      </c>
      <c r="C84" s="80" t="s">
        <v>115</v>
      </c>
    </row>
    <row r="85" spans="1:3" x14ac:dyDescent="0.2">
      <c r="A85" t="str">
        <f t="shared" si="1"/>
        <v>0399</v>
      </c>
      <c r="B85" s="15">
        <v>399</v>
      </c>
      <c r="C85" s="80" t="s">
        <v>116</v>
      </c>
    </row>
    <row r="86" spans="1:3" x14ac:dyDescent="0.2">
      <c r="A86" t="str">
        <f t="shared" si="1"/>
        <v>0405</v>
      </c>
      <c r="B86" s="15">
        <v>405</v>
      </c>
      <c r="C86" s="80" t="s">
        <v>117</v>
      </c>
    </row>
    <row r="87" spans="1:3" x14ac:dyDescent="0.2">
      <c r="A87" t="str">
        <f t="shared" si="1"/>
        <v>0406</v>
      </c>
      <c r="B87" s="15">
        <v>406</v>
      </c>
      <c r="C87" s="80" t="s">
        <v>118</v>
      </c>
    </row>
    <row r="88" spans="1:3" x14ac:dyDescent="0.2">
      <c r="A88" t="str">
        <f t="shared" si="1"/>
        <v>0412</v>
      </c>
      <c r="B88" s="15">
        <v>412</v>
      </c>
      <c r="C88" s="80" t="s">
        <v>119</v>
      </c>
    </row>
    <row r="89" spans="1:3" x14ac:dyDescent="0.2">
      <c r="A89" t="str">
        <f t="shared" si="1"/>
        <v>0414</v>
      </c>
      <c r="B89" s="15">
        <v>414</v>
      </c>
      <c r="C89" s="80" t="s">
        <v>120</v>
      </c>
    </row>
    <row r="90" spans="1:3" x14ac:dyDescent="0.2">
      <c r="A90" t="str">
        <f t="shared" si="1"/>
        <v>0415</v>
      </c>
      <c r="B90" s="15">
        <v>415</v>
      </c>
      <c r="C90" s="80" t="s">
        <v>121</v>
      </c>
    </row>
    <row r="91" spans="1:3" x14ac:dyDescent="0.2">
      <c r="A91" t="str">
        <f t="shared" si="1"/>
        <v>0417</v>
      </c>
      <c r="B91" s="23">
        <v>417</v>
      </c>
      <c r="C91" s="80" t="s">
        <v>122</v>
      </c>
    </row>
    <row r="92" spans="1:3" x14ac:dyDescent="0.2">
      <c r="A92" t="str">
        <f t="shared" si="1"/>
        <v>0419</v>
      </c>
      <c r="B92" s="15">
        <v>419</v>
      </c>
      <c r="C92" s="80" t="s">
        <v>123</v>
      </c>
    </row>
    <row r="93" spans="1:3" x14ac:dyDescent="0.2">
      <c r="A93" t="str">
        <f t="shared" si="1"/>
        <v>0422</v>
      </c>
      <c r="B93" s="15">
        <v>422</v>
      </c>
      <c r="C93" s="80" t="s">
        <v>88</v>
      </c>
    </row>
    <row r="94" spans="1:3" x14ac:dyDescent="0.2">
      <c r="A94" t="str">
        <f t="shared" si="1"/>
        <v>0423</v>
      </c>
      <c r="B94" s="15">
        <v>423</v>
      </c>
      <c r="C94" s="90" t="s">
        <v>149</v>
      </c>
    </row>
    <row r="95" spans="1:3" x14ac:dyDescent="0.2">
      <c r="A95" t="str">
        <f>"00"&amp;B95</f>
        <v>0043</v>
      </c>
      <c r="B95" s="15">
        <v>43</v>
      </c>
      <c r="C95" s="80" t="s">
        <v>155</v>
      </c>
    </row>
    <row r="96" spans="1:3" x14ac:dyDescent="0.2">
      <c r="A96" t="str">
        <f t="shared" si="1"/>
        <v>0429</v>
      </c>
      <c r="B96" s="15">
        <v>429</v>
      </c>
      <c r="C96" s="80" t="s">
        <v>124</v>
      </c>
    </row>
    <row r="97" spans="1:3" x14ac:dyDescent="0.2">
      <c r="A97" t="str">
        <f t="shared" si="1"/>
        <v>0430</v>
      </c>
      <c r="B97" s="15">
        <v>430</v>
      </c>
      <c r="C97" s="80" t="s">
        <v>125</v>
      </c>
    </row>
    <row r="98" spans="1:3" x14ac:dyDescent="0.2">
      <c r="A98" t="str">
        <f t="shared" si="1"/>
        <v>0431</v>
      </c>
      <c r="B98" s="15">
        <v>431</v>
      </c>
      <c r="C98" s="80" t="s">
        <v>126</v>
      </c>
    </row>
    <row r="99" spans="1:3" x14ac:dyDescent="0.2">
      <c r="A99" t="str">
        <f t="shared" si="1"/>
        <v>0432</v>
      </c>
      <c r="B99" s="15">
        <v>432</v>
      </c>
      <c r="C99" s="80" t="s">
        <v>127</v>
      </c>
    </row>
    <row r="100" spans="1:3" x14ac:dyDescent="0.2">
      <c r="A100" t="str">
        <f t="shared" si="1"/>
        <v>0437</v>
      </c>
      <c r="B100" s="15">
        <v>437</v>
      </c>
      <c r="C100" s="80" t="s">
        <v>128</v>
      </c>
    </row>
    <row r="101" spans="1:3" x14ac:dyDescent="0.2">
      <c r="A101" t="str">
        <f t="shared" ref="A101:A108" si="2">0&amp;B101</f>
        <v>0444</v>
      </c>
      <c r="B101" s="23">
        <v>444</v>
      </c>
      <c r="C101" s="80" t="s">
        <v>129</v>
      </c>
    </row>
    <row r="102" spans="1:3" x14ac:dyDescent="0.2">
      <c r="A102" t="str">
        <f t="shared" si="2"/>
        <v>0447</v>
      </c>
      <c r="B102" s="15">
        <v>447</v>
      </c>
      <c r="C102" s="80" t="s">
        <v>130</v>
      </c>
    </row>
    <row r="103" spans="1:3" x14ac:dyDescent="0.2">
      <c r="A103" t="str">
        <f t="shared" si="2"/>
        <v>0450</v>
      </c>
      <c r="B103" s="15">
        <v>450</v>
      </c>
      <c r="C103" s="80" t="s">
        <v>131</v>
      </c>
    </row>
    <row r="104" spans="1:3" x14ac:dyDescent="0.2">
      <c r="A104" t="str">
        <f t="shared" si="2"/>
        <v>0452</v>
      </c>
      <c r="B104" s="23">
        <v>452</v>
      </c>
      <c r="C104" s="80" t="s">
        <v>132</v>
      </c>
    </row>
    <row r="105" spans="1:3" x14ac:dyDescent="0.2">
      <c r="A105" t="str">
        <f t="shared" si="2"/>
        <v>0459</v>
      </c>
      <c r="B105" s="15">
        <v>459</v>
      </c>
      <c r="C105" s="90" t="s">
        <v>133</v>
      </c>
    </row>
    <row r="106" spans="1:3" x14ac:dyDescent="0.2">
      <c r="A106" t="str">
        <f t="shared" si="2"/>
        <v>0467</v>
      </c>
      <c r="B106" s="23">
        <v>467</v>
      </c>
      <c r="C106" s="80" t="s">
        <v>154</v>
      </c>
    </row>
    <row r="107" spans="1:3" x14ac:dyDescent="0.2">
      <c r="A107" t="str">
        <f t="shared" si="2"/>
        <v>0465</v>
      </c>
      <c r="B107" s="15">
        <v>465</v>
      </c>
      <c r="C107" s="80" t="s">
        <v>143</v>
      </c>
    </row>
    <row r="108" spans="1:3" x14ac:dyDescent="0.2">
      <c r="A108" t="str">
        <f t="shared" si="2"/>
        <v>0466</v>
      </c>
      <c r="B108" s="15">
        <v>466</v>
      </c>
      <c r="C108" s="80" t="s">
        <v>142</v>
      </c>
    </row>
    <row r="109" spans="1:3" x14ac:dyDescent="0.2">
      <c r="A109"/>
      <c r="B109" s="104"/>
      <c r="C109" s="100"/>
    </row>
    <row r="110" spans="1:3" x14ac:dyDescent="0.2">
      <c r="A110"/>
    </row>
    <row r="113" spans="3:3" x14ac:dyDescent="0.2">
      <c r="C113" s="89"/>
    </row>
    <row r="115" spans="3:3" x14ac:dyDescent="0.2">
      <c r="C115"/>
    </row>
  </sheetData>
  <autoFilter ref="A3:C108"/>
  <sortState ref="B4:O108">
    <sortCondition ref="B4:B108"/>
  </sortState>
  <mergeCells count="3">
    <mergeCell ref="A1:A3"/>
    <mergeCell ref="B1:B3"/>
    <mergeCell ref="C1:C3"/>
  </mergeCells>
  <hyperlinks>
    <hyperlink ref="B4" location="'0004'!A1" display="'0004'!A1"/>
    <hyperlink ref="B5" location="'0010'!A1" display="'0010'!A1"/>
    <hyperlink ref="B6" location="'0013'!A1" display="'0013'!A1"/>
    <hyperlink ref="B9" location="'0023'!A1" display="'0023'!A1"/>
    <hyperlink ref="B10" location="'0026'!A1" display="'0026'!A1"/>
    <hyperlink ref="B11" location="'0027'!A1" display="'0027'!A1"/>
    <hyperlink ref="B12" location="'0028'!A1" display="'0028'!A1"/>
    <hyperlink ref="B13" location="'0029'!A1" display="'0029'!A1"/>
    <hyperlink ref="B15" location="'0033'!A1" display="'0033'!A1"/>
    <hyperlink ref="B16" location="'0035'!A1" display="'0035'!A1"/>
    <hyperlink ref="B20" location="'0049'!A1" display="'0049'!A1"/>
    <hyperlink ref="B21" location="'0059'!A1" display="'0059'!A1"/>
    <hyperlink ref="B22" location="'0061'!A1" display="'0061'!A1"/>
    <hyperlink ref="B23" location="'0063'!A1" display="'0063'!A1"/>
    <hyperlink ref="B24" location="'0065'!A1" display="'0065'!A1"/>
    <hyperlink ref="B25" location="'0067'!A1" display="'0067'!A1"/>
    <hyperlink ref="B26" location="'0069'!A1" display="'0069'!A1"/>
    <hyperlink ref="B27" location="'0071'!A1" display="'0071'!A1"/>
    <hyperlink ref="B28" location="'0073'!A1" display="'0073'!A1"/>
    <hyperlink ref="B29" location="'0075'!A1" display="'0075'!A1"/>
    <hyperlink ref="B30" location="'0079'!A1" display="'0079'!A1"/>
    <hyperlink ref="B31" location="'0081'!A1" display="'0081'!A1"/>
    <hyperlink ref="B32" location="'0083'!A1" display="'0083'!A1"/>
    <hyperlink ref="B33" location="'0085'!A1" display="'0085'!A1"/>
    <hyperlink ref="B34" location="'0087'!A1" display="'0087'!A1"/>
    <hyperlink ref="B35" location="'0103'!A1" display="'0103'!A1"/>
    <hyperlink ref="B36" location="'0115'!A1" display="'0115'!A1"/>
    <hyperlink ref="B37" location="'0129'!A1" display="'0129'!A1"/>
    <hyperlink ref="B38" location="'0133'!A1" display="'0133'!A1"/>
    <hyperlink ref="B39" location="'0135'!A1" display="'0135'!A1"/>
    <hyperlink ref="B40" location="'0139'!A1" display="'0139'!A1"/>
    <hyperlink ref="B41" location="'0140'!A1" display="'0140'!A1"/>
    <hyperlink ref="B42" location="'0142'!A1" display="'0142'!A1"/>
    <hyperlink ref="B43" location="'0144'!A1" display="'0144'!A1"/>
    <hyperlink ref="B44" location="'0146'!A1" display="'0146'!A1"/>
    <hyperlink ref="B45" location="'0151'!A1" display="'0151'!A1"/>
    <hyperlink ref="B46" location="'0173'!A1" display="'0173'!A1"/>
    <hyperlink ref="B47" location="'0188'!A1" display="'0188'!A1"/>
    <hyperlink ref="B48" location="'0203'!A1" display="'0203'!A1"/>
    <hyperlink ref="B49" location="'0204'!A1" display="'0204'!A1"/>
    <hyperlink ref="B50" location="'0205'!A1" display="'0205'!A1"/>
    <hyperlink ref="B51" location="'0231'!A1" display="'0231'!A1"/>
    <hyperlink ref="B52" location="'0232'!A1" display="'0232'!A1"/>
    <hyperlink ref="B53" location="'0251'!A1" display="'0251'!A1"/>
    <hyperlink ref="B54" location="'0260'!A1" display="'0260'!A1"/>
    <hyperlink ref="B55" location="'0275'!A1" display="'0275'!A1"/>
    <hyperlink ref="B56" location="'0292'!A1" display="'0292'!A1"/>
    <hyperlink ref="B57" location="'0294'!A1" display="'0294'!A1"/>
    <hyperlink ref="B58" location="'0296'!A1" display="'0296'!A1"/>
    <hyperlink ref="B19" location="'0047'!A1" display="'0047'!A1"/>
    <hyperlink ref="B72" location="'0353'!A1" display="'0353'!A1"/>
    <hyperlink ref="B108" location="'0466'!A1" display="'0466'!A1"/>
    <hyperlink ref="B60" location="'0320'!A1" display="'0320'!A1"/>
    <hyperlink ref="B61" location="'0321'!A1" display="'0321'!A1"/>
    <hyperlink ref="B62" location="'0327'!A1" display="'0327'!A1"/>
    <hyperlink ref="B63" location="'0329'!A1" display="'0329'!A1"/>
    <hyperlink ref="B64" location="'0330'!A1" display="'0330'!A1"/>
    <hyperlink ref="B65" location="'0331'!A1" display="'0331'!A1"/>
    <hyperlink ref="B66" location="'0333'!A1" display="'0333'!A1"/>
    <hyperlink ref="B67" location="'0336'!A1" display="'0336'!A1"/>
    <hyperlink ref="B68" location="'0338'!A1" display="'0338'!A1"/>
    <hyperlink ref="B69" location="'0341'!A1" display="'0341'!A1"/>
    <hyperlink ref="B70" location="'0342'!A1" display="'0342'!A1"/>
    <hyperlink ref="B102" location="'0447'!A1" display="'0447'!A1"/>
    <hyperlink ref="B73" location="'0354'!A1" display="'0354'!A1"/>
    <hyperlink ref="B74" location="'0355'!A1" display="'0355'!A1"/>
    <hyperlink ref="B76" location="'0367'!A1" display="'0367'!A1"/>
    <hyperlink ref="B77" location="'0373'!A1" display="'0373'!A1"/>
    <hyperlink ref="B78" location="'0381'!A1" display="'0381'!A1"/>
    <hyperlink ref="B79" location="'0382'!A1" display="'0382'!A1"/>
    <hyperlink ref="B80" location="'0385'!A1" display="'0385'!A1"/>
    <hyperlink ref="B81" location="'0387'!A1" display="'0387'!A1"/>
    <hyperlink ref="B82" location="'0390'!A1" display="'0390'!A1"/>
    <hyperlink ref="B83" location="'0395'!A1" display="'0395'!A1"/>
    <hyperlink ref="B84" location="'0396'!A1" display="'0396'!A1"/>
    <hyperlink ref="B100" location="'0437'!A1" display="'0437'!A1"/>
    <hyperlink ref="B85" location="'0399'!A1" display="'0399'!A1"/>
    <hyperlink ref="B75" location="'0365'!A1" display="'0365'!A1"/>
    <hyperlink ref="B86" location="'0405'!A1" display="'0405'!A1"/>
    <hyperlink ref="B87" location="'0406'!A1" display="'0406'!A1"/>
    <hyperlink ref="B89" location="'0414'!A1" display="'0414'!A1"/>
    <hyperlink ref="B90" location="'0415'!A1" display="'0415'!A1"/>
    <hyperlink ref="B92" location="'0419'!A1" display="'0419'!A1"/>
    <hyperlink ref="B88" location="'0420'!A1" display="'0420'!A1"/>
    <hyperlink ref="B107" location="'0465'!A1" display="'0465'!A1"/>
    <hyperlink ref="B95" location="'0425'!A1" display="'0425'!A1"/>
    <hyperlink ref="B96" location="'0429'!A1" display="'0429'!A1"/>
    <hyperlink ref="B97" location="'0430'!A1" display="'0430'!A1"/>
    <hyperlink ref="B98" location="'0431'!A1" display="'0431'!A1"/>
    <hyperlink ref="B99" location="'0432'!A1" display="'0432'!A1"/>
    <hyperlink ref="B103" location="'0450'!A1" display="'0450'!A1"/>
    <hyperlink ref="B104" location="'0452'!A1" display="'0452'!A1"/>
    <hyperlink ref="B101" location="'0444'!A1" display="'0444'!A1"/>
    <hyperlink ref="B105" location="'0459'!A1" display="'0459'!A1"/>
    <hyperlink ref="B106" location="'0467'!A1" display="'0467'!A1"/>
    <hyperlink ref="B8" location="'0021'!A1" display="'0021'!A1"/>
    <hyperlink ref="B14" location="'0032'!A1" display="'0032'!A1"/>
    <hyperlink ref="B91" location="'0417'!A1" display="'0417'!A1"/>
    <hyperlink ref="B7" location="'0020'!A1" display="'0020'!A1"/>
    <hyperlink ref="B94" location="'0423'!Область_печати" display="'0423'!Область_печати"/>
    <hyperlink ref="B59" location="'0309'!Область_печати" display="'0309'!Область_печати"/>
    <hyperlink ref="B18" location="'0041'!A1" display="'0041'!A1"/>
    <hyperlink ref="B71" location="'0344'!A1" display="'0344'!A1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28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80</v>
      </c>
      <c r="B7" s="133"/>
      <c r="C7" s="133"/>
      <c r="D7" s="133"/>
      <c r="E7" s="133"/>
      <c r="F7" s="133"/>
      <c r="H7" s="133" t="s">
        <v>80</v>
      </c>
      <c r="I7" s="133"/>
      <c r="J7" s="133"/>
      <c r="K7" s="133"/>
      <c r="L7" s="133"/>
      <c r="M7" s="133"/>
      <c r="O7" s="133" t="s">
        <v>80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909778.6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389927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519851.60000000003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4510</v>
      </c>
      <c r="F19" s="65">
        <f>F20+F21</f>
        <v>2375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1933</v>
      </c>
      <c r="M19" s="65">
        <f>M20+M21</f>
        <v>1017.9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2577</v>
      </c>
      <c r="T19" s="65">
        <f>T20+T21</f>
        <v>1357.1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4510</v>
      </c>
      <c r="F21" s="66">
        <v>2375</v>
      </c>
      <c r="H21" s="116"/>
      <c r="I21" s="33" t="s">
        <v>36</v>
      </c>
      <c r="J21" s="99">
        <v>7</v>
      </c>
      <c r="K21" s="47"/>
      <c r="L21" s="59">
        <v>1933</v>
      </c>
      <c r="M21" s="66">
        <v>1017.9</v>
      </c>
      <c r="O21" s="116"/>
      <c r="P21" s="33" t="s">
        <v>36</v>
      </c>
      <c r="Q21" s="99">
        <v>7</v>
      </c>
      <c r="R21" s="47"/>
      <c r="S21" s="59">
        <v>2577</v>
      </c>
      <c r="T21" s="66">
        <v>1357.1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10692</v>
      </c>
      <c r="F22" s="65">
        <f t="shared" ref="F22" si="0">F23+F24</f>
        <v>35362.199999999997</v>
      </c>
      <c r="H22" s="116"/>
      <c r="I22" s="32" t="s">
        <v>31</v>
      </c>
      <c r="J22" s="99">
        <v>8</v>
      </c>
      <c r="K22" s="47" t="s">
        <v>16</v>
      </c>
      <c r="L22" s="68">
        <f>L23+L24</f>
        <v>4583</v>
      </c>
      <c r="M22" s="65">
        <f t="shared" ref="M22" si="1">M23+M24</f>
        <v>15157.6</v>
      </c>
      <c r="O22" s="116"/>
      <c r="P22" s="32" t="s">
        <v>31</v>
      </c>
      <c r="Q22" s="99">
        <v>8</v>
      </c>
      <c r="R22" s="47" t="s">
        <v>16</v>
      </c>
      <c r="S22" s="68">
        <f>S23+S24</f>
        <v>6109</v>
      </c>
      <c r="T22" s="65">
        <f t="shared" ref="T22" si="2">T23+T24</f>
        <v>20204.599999999999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10692</v>
      </c>
      <c r="F23" s="66">
        <v>35362.199999999997</v>
      </c>
      <c r="H23" s="116"/>
      <c r="I23" s="30" t="s">
        <v>35</v>
      </c>
      <c r="J23" s="99">
        <v>9</v>
      </c>
      <c r="K23" s="47"/>
      <c r="L23" s="59">
        <v>4583</v>
      </c>
      <c r="M23" s="66">
        <v>15157.6</v>
      </c>
      <c r="O23" s="116"/>
      <c r="P23" s="30" t="s">
        <v>35</v>
      </c>
      <c r="Q23" s="99">
        <v>9</v>
      </c>
      <c r="R23" s="47"/>
      <c r="S23" s="59">
        <v>6109</v>
      </c>
      <c r="T23" s="66">
        <v>20204.599999999999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4018.5000000000005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1722.3999999999999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2296.1000000000004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3924.9000000000005</v>
      </c>
      <c r="H26" s="116"/>
      <c r="I26" s="30" t="s">
        <v>35</v>
      </c>
      <c r="J26" s="99">
        <v>12</v>
      </c>
      <c r="K26" s="47"/>
      <c r="L26" s="59">
        <v>0</v>
      </c>
      <c r="M26" s="66">
        <v>1682.3</v>
      </c>
      <c r="O26" s="116"/>
      <c r="P26" s="30" t="s">
        <v>35</v>
      </c>
      <c r="Q26" s="99">
        <v>12</v>
      </c>
      <c r="R26" s="47"/>
      <c r="S26" s="59">
        <v>0</v>
      </c>
      <c r="T26" s="66">
        <v>2242.6000000000004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93.6</v>
      </c>
      <c r="H27" s="116"/>
      <c r="I27" s="33" t="s">
        <v>46</v>
      </c>
      <c r="J27" s="99">
        <v>13</v>
      </c>
      <c r="K27" s="47"/>
      <c r="L27" s="59">
        <v>0</v>
      </c>
      <c r="M27" s="66">
        <v>40.1</v>
      </c>
      <c r="O27" s="116"/>
      <c r="P27" s="33" t="s">
        <v>46</v>
      </c>
      <c r="Q27" s="99">
        <v>13</v>
      </c>
      <c r="R27" s="47"/>
      <c r="S27" s="59">
        <v>0</v>
      </c>
      <c r="T27" s="66">
        <v>53.499999999999993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5852</v>
      </c>
      <c r="F29" s="65">
        <f>F30+F40+F41</f>
        <v>868022.9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2508</v>
      </c>
      <c r="M29" s="65">
        <f>M30+M40+M41</f>
        <v>372029.1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3344</v>
      </c>
      <c r="T29" s="65">
        <f>T30+T40+T41</f>
        <v>495993.80000000005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5150</v>
      </c>
      <c r="F30" s="66">
        <v>680508.3</v>
      </c>
      <c r="G30" s="37"/>
      <c r="H30" s="116"/>
      <c r="I30" s="36" t="s">
        <v>41</v>
      </c>
      <c r="J30" s="49">
        <v>15</v>
      </c>
      <c r="K30" s="48" t="s">
        <v>9</v>
      </c>
      <c r="L30" s="59">
        <v>2207</v>
      </c>
      <c r="M30" s="66">
        <v>291627.5</v>
      </c>
      <c r="N30" s="37"/>
      <c r="O30" s="116"/>
      <c r="P30" s="36" t="s">
        <v>41</v>
      </c>
      <c r="Q30" s="49">
        <v>15</v>
      </c>
      <c r="R30" s="48" t="s">
        <v>9</v>
      </c>
      <c r="S30" s="59">
        <v>2943</v>
      </c>
      <c r="T30" s="66">
        <v>388880.80000000005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702</v>
      </c>
      <c r="F40" s="66">
        <v>187514.6</v>
      </c>
      <c r="H40" s="116"/>
      <c r="I40" s="40" t="s">
        <v>13</v>
      </c>
      <c r="J40" s="49">
        <v>24</v>
      </c>
      <c r="K40" s="47" t="s">
        <v>9</v>
      </c>
      <c r="L40" s="59">
        <v>301</v>
      </c>
      <c r="M40" s="66">
        <v>80401.600000000006</v>
      </c>
      <c r="O40" s="116"/>
      <c r="P40" s="40" t="s">
        <v>13</v>
      </c>
      <c r="Q40" s="49">
        <v>24</v>
      </c>
      <c r="R40" s="47" t="s">
        <v>9</v>
      </c>
      <c r="S40" s="59">
        <v>401</v>
      </c>
      <c r="T40" s="66">
        <v>107113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444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129</v>
      </c>
      <c r="B7" s="133"/>
      <c r="C7" s="133"/>
      <c r="D7" s="133"/>
      <c r="E7" s="133"/>
      <c r="F7" s="133"/>
      <c r="H7" s="133" t="s">
        <v>129</v>
      </c>
      <c r="I7" s="133"/>
      <c r="J7" s="133"/>
      <c r="K7" s="133"/>
      <c r="L7" s="133"/>
      <c r="M7" s="133"/>
      <c r="O7" s="133" t="s">
        <v>129</v>
      </c>
      <c r="P7" s="133"/>
      <c r="Q7" s="133"/>
      <c r="R7" s="133"/>
      <c r="S7" s="133"/>
      <c r="T7" s="133"/>
      <c r="U7" s="70"/>
      <c r="V7" s="70"/>
    </row>
    <row r="8" spans="1:22" s="53" customFormat="1" ht="21" customHeight="1" x14ac:dyDescent="0.2">
      <c r="A8" s="120" t="s">
        <v>0</v>
      </c>
      <c r="B8" s="120"/>
      <c r="C8" s="120"/>
      <c r="D8" s="120"/>
      <c r="E8" s="120"/>
      <c r="F8" s="120"/>
      <c r="G8" s="54"/>
      <c r="H8" s="120" t="s">
        <v>0</v>
      </c>
      <c r="I8" s="120"/>
      <c r="J8" s="120"/>
      <c r="K8" s="120"/>
      <c r="L8" s="120"/>
      <c r="M8" s="120"/>
      <c r="N8" s="54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9.9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3.8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6.1000000000000005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9.9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3.8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6.1000000000000005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9.9</v>
      </c>
      <c r="H27" s="116"/>
      <c r="I27" s="33" t="s">
        <v>46</v>
      </c>
      <c r="J27" s="99">
        <v>13</v>
      </c>
      <c r="K27" s="47"/>
      <c r="L27" s="59">
        <v>0</v>
      </c>
      <c r="M27" s="66">
        <v>3.8</v>
      </c>
      <c r="O27" s="116"/>
      <c r="P27" s="33" t="s">
        <v>46</v>
      </c>
      <c r="Q27" s="99">
        <v>13</v>
      </c>
      <c r="R27" s="47"/>
      <c r="S27" s="59">
        <v>0</v>
      </c>
      <c r="T27" s="66">
        <v>6.1000000000000005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52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52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52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52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52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52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130</v>
      </c>
      <c r="B7" s="133"/>
      <c r="C7" s="133"/>
      <c r="D7" s="133"/>
      <c r="E7" s="133"/>
      <c r="F7" s="133"/>
      <c r="H7" s="133" t="s">
        <v>130</v>
      </c>
      <c r="I7" s="133"/>
      <c r="J7" s="133"/>
      <c r="K7" s="133"/>
      <c r="L7" s="133"/>
      <c r="M7" s="133"/>
      <c r="O7" s="133" t="s">
        <v>130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1166.3999999999999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599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567.39999999999986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680</v>
      </c>
      <c r="F19" s="65">
        <f>F20+F21</f>
        <v>472.2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349</v>
      </c>
      <c r="M19" s="65">
        <f>M20+M21</f>
        <v>242.3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331</v>
      </c>
      <c r="T19" s="65">
        <f>T20+T21</f>
        <v>229.89999999999998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680</v>
      </c>
      <c r="F21" s="66">
        <v>472.2</v>
      </c>
      <c r="H21" s="116"/>
      <c r="I21" s="33" t="s">
        <v>36</v>
      </c>
      <c r="J21" s="99">
        <v>7</v>
      </c>
      <c r="K21" s="47"/>
      <c r="L21" s="59">
        <v>349</v>
      </c>
      <c r="M21" s="66">
        <v>242.3</v>
      </c>
      <c r="O21" s="116"/>
      <c r="P21" s="33" t="s">
        <v>36</v>
      </c>
      <c r="Q21" s="99">
        <v>7</v>
      </c>
      <c r="R21" s="47"/>
      <c r="S21" s="59">
        <v>331</v>
      </c>
      <c r="T21" s="66">
        <v>229.89999999999998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694.19999999999993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356.70000000000005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337.49999999999994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577.29999999999995</v>
      </c>
      <c r="H26" s="116"/>
      <c r="I26" s="30" t="s">
        <v>35</v>
      </c>
      <c r="J26" s="99">
        <v>12</v>
      </c>
      <c r="K26" s="47"/>
      <c r="L26" s="59">
        <v>0</v>
      </c>
      <c r="M26" s="66">
        <v>296.60000000000002</v>
      </c>
      <c r="O26" s="116"/>
      <c r="P26" s="30" t="s">
        <v>35</v>
      </c>
      <c r="Q26" s="99">
        <v>12</v>
      </c>
      <c r="R26" s="47"/>
      <c r="S26" s="59">
        <v>0</v>
      </c>
      <c r="T26" s="66">
        <v>280.69999999999993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116.9</v>
      </c>
      <c r="H27" s="116"/>
      <c r="I27" s="33" t="s">
        <v>46</v>
      </c>
      <c r="J27" s="99">
        <v>13</v>
      </c>
      <c r="K27" s="47"/>
      <c r="L27" s="59">
        <v>0</v>
      </c>
      <c r="M27" s="66">
        <v>60.1</v>
      </c>
      <c r="O27" s="116"/>
      <c r="P27" s="33" t="s">
        <v>46</v>
      </c>
      <c r="Q27" s="99">
        <v>13</v>
      </c>
      <c r="R27" s="47"/>
      <c r="S27" s="59">
        <v>0</v>
      </c>
      <c r="T27" s="66">
        <v>56.800000000000004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H1" zoomScale="60" zoomScaleNormal="60" workbookViewId="0">
      <selection activeCell="M45" sqref="M45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450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131</v>
      </c>
      <c r="B7" s="133"/>
      <c r="C7" s="133"/>
      <c r="D7" s="133"/>
      <c r="E7" s="133"/>
      <c r="F7" s="133"/>
      <c r="H7" s="133" t="s">
        <v>131</v>
      </c>
      <c r="I7" s="133"/>
      <c r="J7" s="133"/>
      <c r="K7" s="133"/>
      <c r="L7" s="133"/>
      <c r="M7" s="133"/>
      <c r="O7" s="133" t="s">
        <v>131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913.7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299.10000000000002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614.6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1115</v>
      </c>
      <c r="F19" s="65">
        <f>F20+F21</f>
        <v>910.7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365</v>
      </c>
      <c r="M19" s="65">
        <f>M20+M21</f>
        <v>298.10000000000002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750</v>
      </c>
      <c r="T19" s="65">
        <f>T20+T21</f>
        <v>612.6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1115</v>
      </c>
      <c r="F21" s="66">
        <v>910.7</v>
      </c>
      <c r="H21" s="116"/>
      <c r="I21" s="33" t="s">
        <v>36</v>
      </c>
      <c r="J21" s="99">
        <v>7</v>
      </c>
      <c r="K21" s="47"/>
      <c r="L21" s="59">
        <v>365</v>
      </c>
      <c r="M21" s="66">
        <v>298.10000000000002</v>
      </c>
      <c r="O21" s="116"/>
      <c r="P21" s="33" t="s">
        <v>36</v>
      </c>
      <c r="Q21" s="99">
        <v>7</v>
      </c>
      <c r="R21" s="47"/>
      <c r="S21" s="59">
        <v>750</v>
      </c>
      <c r="T21" s="66">
        <v>612.6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3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3</v>
      </c>
      <c r="H27" s="116"/>
      <c r="I27" s="33" t="s">
        <v>46</v>
      </c>
      <c r="J27" s="99">
        <v>13</v>
      </c>
      <c r="K27" s="47"/>
      <c r="L27" s="59">
        <v>0</v>
      </c>
      <c r="M27" s="66">
        <v>1</v>
      </c>
      <c r="O27" s="116"/>
      <c r="P27" s="33" t="s">
        <v>46</v>
      </c>
      <c r="Q27" s="99">
        <v>13</v>
      </c>
      <c r="R27" s="47"/>
      <c r="S27" s="59">
        <v>0</v>
      </c>
      <c r="T27" s="66">
        <v>2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167</v>
      </c>
      <c r="B7" s="133"/>
      <c r="C7" s="133"/>
      <c r="D7" s="133"/>
      <c r="E7" s="133"/>
      <c r="F7" s="133"/>
      <c r="H7" s="133" t="s">
        <v>167</v>
      </c>
      <c r="I7" s="133"/>
      <c r="J7" s="133"/>
      <c r="K7" s="133"/>
      <c r="L7" s="133"/>
      <c r="M7" s="133"/>
      <c r="O7" s="133" t="s">
        <v>167</v>
      </c>
      <c r="P7" s="133"/>
      <c r="Q7" s="133"/>
      <c r="R7" s="133"/>
      <c r="S7" s="133"/>
      <c r="T7" s="133"/>
      <c r="U7" s="70"/>
      <c r="V7" s="70"/>
    </row>
    <row r="8" spans="1:22" s="21" customFormat="1" ht="21" customHeight="1" x14ac:dyDescent="0.2">
      <c r="A8" s="120" t="s">
        <v>0</v>
      </c>
      <c r="B8" s="120"/>
      <c r="C8" s="120"/>
      <c r="D8" s="120"/>
      <c r="E8" s="120"/>
      <c r="F8" s="120"/>
      <c r="G8" s="22"/>
      <c r="H8" s="120" t="s">
        <v>0</v>
      </c>
      <c r="I8" s="120"/>
      <c r="J8" s="120"/>
      <c r="K8" s="120"/>
      <c r="L8" s="120"/>
      <c r="M8" s="120"/>
      <c r="N8" s="22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0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0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0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0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0</v>
      </c>
      <c r="H27" s="116"/>
      <c r="I27" s="33" t="s">
        <v>46</v>
      </c>
      <c r="J27" s="99">
        <v>13</v>
      </c>
      <c r="K27" s="47"/>
      <c r="L27" s="59">
        <v>0</v>
      </c>
      <c r="M27" s="66">
        <v>0</v>
      </c>
      <c r="O27" s="116"/>
      <c r="P27" s="33" t="s">
        <v>46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454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168</v>
      </c>
      <c r="B7" s="133"/>
      <c r="C7" s="133"/>
      <c r="D7" s="133"/>
      <c r="E7" s="133"/>
      <c r="F7" s="133"/>
      <c r="H7" s="133" t="s">
        <v>168</v>
      </c>
      <c r="I7" s="133"/>
      <c r="J7" s="133"/>
      <c r="K7" s="133"/>
      <c r="L7" s="133"/>
      <c r="M7" s="133"/>
      <c r="O7" s="133" t="s">
        <v>168</v>
      </c>
      <c r="P7" s="133"/>
      <c r="Q7" s="133"/>
      <c r="R7" s="133"/>
      <c r="S7" s="133"/>
      <c r="T7" s="133"/>
      <c r="U7" s="70"/>
      <c r="V7" s="70"/>
    </row>
    <row r="8" spans="1:22" s="93" customFormat="1" ht="21" customHeight="1" x14ac:dyDescent="0.2">
      <c r="A8" s="120" t="s">
        <v>0</v>
      </c>
      <c r="B8" s="120"/>
      <c r="C8" s="120"/>
      <c r="D8" s="120"/>
      <c r="E8" s="120"/>
      <c r="F8" s="120"/>
      <c r="G8" s="95"/>
      <c r="H8" s="120" t="s">
        <v>0</v>
      </c>
      <c r="I8" s="120"/>
      <c r="J8" s="120"/>
      <c r="K8" s="120"/>
      <c r="L8" s="120"/>
      <c r="M8" s="120"/>
      <c r="N8" s="95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0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0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0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0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0</v>
      </c>
      <c r="H27" s="116"/>
      <c r="I27" s="33" t="s">
        <v>46</v>
      </c>
      <c r="J27" s="99">
        <v>13</v>
      </c>
      <c r="K27" s="47"/>
      <c r="L27" s="59">
        <v>0</v>
      </c>
      <c r="M27" s="66">
        <v>0</v>
      </c>
      <c r="O27" s="116"/>
      <c r="P27" s="33" t="s">
        <v>46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4"/>
      <c r="B28" s="97"/>
      <c r="C28" s="49">
        <v>14</v>
      </c>
      <c r="D28" s="47"/>
      <c r="E28" s="59"/>
      <c r="F28" s="83">
        <f>M28+T28</f>
        <v>0</v>
      </c>
      <c r="H28" s="94"/>
      <c r="I28" s="97"/>
      <c r="J28" s="49">
        <v>14</v>
      </c>
      <c r="K28" s="47"/>
      <c r="L28" s="59"/>
      <c r="M28" s="83">
        <v>0</v>
      </c>
      <c r="O28" s="9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96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96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96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96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96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96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10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458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e">
        <v>#N/A</v>
      </c>
      <c r="B7" s="133"/>
      <c r="C7" s="133"/>
      <c r="D7" s="133"/>
      <c r="E7" s="133"/>
      <c r="F7" s="133"/>
      <c r="H7" s="133" t="e">
        <v>#N/A</v>
      </c>
      <c r="I7" s="133"/>
      <c r="J7" s="133"/>
      <c r="K7" s="133"/>
      <c r="L7" s="133"/>
      <c r="M7" s="133"/>
      <c r="O7" s="133" t="e">
        <v>#N/A</v>
      </c>
      <c r="P7" s="133"/>
      <c r="Q7" s="133"/>
      <c r="R7" s="133"/>
      <c r="S7" s="133"/>
      <c r="T7" s="133"/>
      <c r="U7" s="70"/>
      <c r="V7" s="70"/>
    </row>
    <row r="8" spans="1:22" s="93" customFormat="1" ht="21" customHeight="1" x14ac:dyDescent="0.2">
      <c r="A8" s="120" t="s">
        <v>0</v>
      </c>
      <c r="B8" s="120"/>
      <c r="C8" s="120"/>
      <c r="D8" s="120"/>
      <c r="E8" s="120"/>
      <c r="F8" s="120"/>
      <c r="G8" s="95"/>
      <c r="H8" s="120" t="s">
        <v>0</v>
      </c>
      <c r="I8" s="120"/>
      <c r="J8" s="120"/>
      <c r="K8" s="120"/>
      <c r="L8" s="120"/>
      <c r="M8" s="120"/>
      <c r="N8" s="95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0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0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0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0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0</v>
      </c>
      <c r="H27" s="116"/>
      <c r="I27" s="33" t="s">
        <v>46</v>
      </c>
      <c r="J27" s="99">
        <v>13</v>
      </c>
      <c r="K27" s="47"/>
      <c r="L27" s="59">
        <v>0</v>
      </c>
      <c r="M27" s="66">
        <v>0</v>
      </c>
      <c r="O27" s="116"/>
      <c r="P27" s="33" t="s">
        <v>46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4"/>
      <c r="B28" s="97"/>
      <c r="C28" s="49">
        <v>14</v>
      </c>
      <c r="D28" s="47"/>
      <c r="E28" s="59"/>
      <c r="F28" s="83">
        <f>M28+T28</f>
        <v>0</v>
      </c>
      <c r="H28" s="94"/>
      <c r="I28" s="97"/>
      <c r="J28" s="49">
        <v>14</v>
      </c>
      <c r="K28" s="47"/>
      <c r="L28" s="59"/>
      <c r="M28" s="83">
        <v>0</v>
      </c>
      <c r="O28" s="9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96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96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96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96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96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96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92">
        <v>358</v>
      </c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133</v>
      </c>
      <c r="B7" s="133"/>
      <c r="C7" s="133"/>
      <c r="D7" s="133"/>
      <c r="E7" s="133"/>
      <c r="F7" s="133"/>
      <c r="H7" s="133" t="s">
        <v>133</v>
      </c>
      <c r="I7" s="133"/>
      <c r="J7" s="133"/>
      <c r="K7" s="133"/>
      <c r="L7" s="133"/>
      <c r="M7" s="133"/>
      <c r="O7" s="133" t="s">
        <v>133</v>
      </c>
      <c r="P7" s="133"/>
      <c r="Q7" s="133"/>
      <c r="R7" s="133"/>
      <c r="S7" s="133"/>
      <c r="T7" s="133"/>
      <c r="U7" s="70"/>
      <c r="V7" s="70"/>
    </row>
    <row r="8" spans="1:22" s="85" customFormat="1" ht="21" customHeight="1" x14ac:dyDescent="0.2">
      <c r="A8" s="120" t="s">
        <v>0</v>
      </c>
      <c r="B8" s="120"/>
      <c r="C8" s="120"/>
      <c r="D8" s="120"/>
      <c r="E8" s="120"/>
      <c r="F8" s="120"/>
      <c r="G8" s="88"/>
      <c r="H8" s="120" t="s">
        <v>0</v>
      </c>
      <c r="I8" s="120"/>
      <c r="J8" s="120"/>
      <c r="K8" s="120"/>
      <c r="L8" s="120"/>
      <c r="M8" s="120"/>
      <c r="N8" s="88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2146.1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1156.9000000000001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989.19999999999982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2146.1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1156.9000000000001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989.19999999999982</v>
      </c>
      <c r="U25" s="34"/>
      <c r="V25" s="34"/>
    </row>
    <row r="26" spans="1:22" s="27" customFormat="1" ht="28.5" customHeight="1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2146.1</v>
      </c>
      <c r="H26" s="116"/>
      <c r="I26" s="30" t="s">
        <v>35</v>
      </c>
      <c r="J26" s="99">
        <v>12</v>
      </c>
      <c r="K26" s="47"/>
      <c r="L26" s="59">
        <v>0</v>
      </c>
      <c r="M26" s="66">
        <v>1156.9000000000001</v>
      </c>
      <c r="O26" s="116"/>
      <c r="P26" s="30" t="s">
        <v>35</v>
      </c>
      <c r="Q26" s="99">
        <v>12</v>
      </c>
      <c r="R26" s="47"/>
      <c r="S26" s="59">
        <v>0</v>
      </c>
      <c r="T26" s="66">
        <v>989.19999999999982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0</v>
      </c>
      <c r="H27" s="116"/>
      <c r="I27" s="33" t="s">
        <v>46</v>
      </c>
      <c r="J27" s="99">
        <v>13</v>
      </c>
      <c r="K27" s="47"/>
      <c r="L27" s="59">
        <v>0</v>
      </c>
      <c r="M27" s="66">
        <v>0</v>
      </c>
      <c r="O27" s="116"/>
      <c r="P27" s="33" t="s">
        <v>46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7"/>
      <c r="B28" s="97"/>
      <c r="C28" s="49">
        <v>14</v>
      </c>
      <c r="D28" s="47"/>
      <c r="E28" s="59"/>
      <c r="F28" s="83">
        <f>M28+T28</f>
        <v>0</v>
      </c>
      <c r="H28" s="87"/>
      <c r="I28" s="97"/>
      <c r="J28" s="49">
        <v>14</v>
      </c>
      <c r="K28" s="47"/>
      <c r="L28" s="59"/>
      <c r="M28" s="83">
        <v>0</v>
      </c>
      <c r="O28" s="87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86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86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86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86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86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86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A2" sqref="A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169</v>
      </c>
      <c r="B7" s="133"/>
      <c r="C7" s="133"/>
      <c r="D7" s="133"/>
      <c r="E7" s="133"/>
      <c r="F7" s="133"/>
      <c r="H7" s="133" t="s">
        <v>169</v>
      </c>
      <c r="I7" s="133"/>
      <c r="J7" s="133"/>
      <c r="K7" s="133"/>
      <c r="L7" s="133"/>
      <c r="M7" s="133"/>
      <c r="O7" s="133" t="s">
        <v>169</v>
      </c>
      <c r="P7" s="133"/>
      <c r="Q7" s="133"/>
      <c r="R7" s="133"/>
      <c r="S7" s="133"/>
      <c r="T7" s="133"/>
      <c r="U7" s="70"/>
      <c r="V7" s="70"/>
    </row>
    <row r="8" spans="1:22" s="93" customFormat="1" ht="21" customHeight="1" x14ac:dyDescent="0.2">
      <c r="A8" s="120" t="s">
        <v>0</v>
      </c>
      <c r="B8" s="120"/>
      <c r="C8" s="120"/>
      <c r="D8" s="120"/>
      <c r="E8" s="120"/>
      <c r="F8" s="120"/>
      <c r="G8" s="95"/>
      <c r="H8" s="120" t="s">
        <v>0</v>
      </c>
      <c r="I8" s="120"/>
      <c r="J8" s="120"/>
      <c r="K8" s="120"/>
      <c r="L8" s="120"/>
      <c r="M8" s="120"/>
      <c r="N8" s="95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214149.4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145881.30000000002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68268.100000000006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400</v>
      </c>
      <c r="F25" s="65">
        <f>F26+F27</f>
        <v>14406.1</v>
      </c>
      <c r="H25" s="116"/>
      <c r="I25" s="32" t="s">
        <v>28</v>
      </c>
      <c r="J25" s="99">
        <v>11</v>
      </c>
      <c r="K25" s="47" t="s">
        <v>17</v>
      </c>
      <c r="L25" s="68">
        <f>L26+L27</f>
        <v>272</v>
      </c>
      <c r="M25" s="65">
        <f>M26+M27</f>
        <v>9796.2000000000007</v>
      </c>
      <c r="O25" s="116"/>
      <c r="P25" s="32" t="s">
        <v>28</v>
      </c>
      <c r="Q25" s="99">
        <v>11</v>
      </c>
      <c r="R25" s="47" t="s">
        <v>17</v>
      </c>
      <c r="S25" s="68">
        <f>S26+S27</f>
        <v>128</v>
      </c>
      <c r="T25" s="65">
        <f>T26+T27</f>
        <v>4609.8999999999996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400</v>
      </c>
      <c r="F26" s="66">
        <v>14306.1</v>
      </c>
      <c r="H26" s="116"/>
      <c r="I26" s="30" t="s">
        <v>35</v>
      </c>
      <c r="J26" s="99">
        <v>12</v>
      </c>
      <c r="K26" s="47"/>
      <c r="L26" s="59">
        <v>272</v>
      </c>
      <c r="M26" s="66">
        <v>9728.1</v>
      </c>
      <c r="O26" s="116"/>
      <c r="P26" s="30" t="s">
        <v>35</v>
      </c>
      <c r="Q26" s="99">
        <v>12</v>
      </c>
      <c r="R26" s="47"/>
      <c r="S26" s="59">
        <v>128</v>
      </c>
      <c r="T26" s="66">
        <v>4578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100</v>
      </c>
      <c r="H27" s="116"/>
      <c r="I27" s="33" t="s">
        <v>46</v>
      </c>
      <c r="J27" s="99">
        <v>13</v>
      </c>
      <c r="K27" s="47"/>
      <c r="L27" s="59">
        <v>0</v>
      </c>
      <c r="M27" s="66">
        <v>68.099999999999994</v>
      </c>
      <c r="O27" s="116"/>
      <c r="P27" s="33" t="s">
        <v>46</v>
      </c>
      <c r="Q27" s="99">
        <v>13</v>
      </c>
      <c r="R27" s="47"/>
      <c r="S27" s="59">
        <v>0</v>
      </c>
      <c r="T27" s="66">
        <v>31.900000000000006</v>
      </c>
      <c r="U27" s="34"/>
      <c r="V27" s="34"/>
    </row>
    <row r="28" spans="1:22" s="27" customFormat="1" ht="66" hidden="1" customHeight="1" x14ac:dyDescent="0.2">
      <c r="A28" s="94"/>
      <c r="B28" s="97"/>
      <c r="C28" s="49">
        <v>14</v>
      </c>
      <c r="D28" s="47"/>
      <c r="E28" s="59"/>
      <c r="F28" s="83">
        <f>M28+T28</f>
        <v>0</v>
      </c>
      <c r="H28" s="94"/>
      <c r="I28" s="97"/>
      <c r="J28" s="49">
        <v>14</v>
      </c>
      <c r="K28" s="47"/>
      <c r="L28" s="59"/>
      <c r="M28" s="83">
        <v>0</v>
      </c>
      <c r="O28" s="9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2485</v>
      </c>
      <c r="F29" s="65">
        <f>F30+F40+F41</f>
        <v>180517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1693</v>
      </c>
      <c r="M29" s="65">
        <f>M30+M40+M41</f>
        <v>122984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792</v>
      </c>
      <c r="T29" s="65">
        <f>T30+T40+T41</f>
        <v>57533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2485</v>
      </c>
      <c r="F30" s="66">
        <v>180517</v>
      </c>
      <c r="G30" s="37"/>
      <c r="H30" s="116"/>
      <c r="I30" s="36" t="s">
        <v>41</v>
      </c>
      <c r="J30" s="49">
        <v>15</v>
      </c>
      <c r="K30" s="48" t="s">
        <v>9</v>
      </c>
      <c r="L30" s="59">
        <v>1693</v>
      </c>
      <c r="M30" s="66">
        <v>122984</v>
      </c>
      <c r="N30" s="37"/>
      <c r="O30" s="116"/>
      <c r="P30" s="36" t="s">
        <v>41</v>
      </c>
      <c r="Q30" s="49">
        <v>15</v>
      </c>
      <c r="R30" s="48" t="s">
        <v>9</v>
      </c>
      <c r="S30" s="59">
        <v>792</v>
      </c>
      <c r="T30" s="66">
        <v>57533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2485</v>
      </c>
      <c r="F32" s="67">
        <v>180517</v>
      </c>
      <c r="H32" s="116"/>
      <c r="I32" s="129"/>
      <c r="J32" s="49">
        <v>17</v>
      </c>
      <c r="K32" s="47" t="s">
        <v>9</v>
      </c>
      <c r="L32" s="60">
        <v>1693</v>
      </c>
      <c r="M32" s="67">
        <v>122984</v>
      </c>
      <c r="O32" s="116"/>
      <c r="P32" s="129"/>
      <c r="Q32" s="49">
        <v>17</v>
      </c>
      <c r="R32" s="47" t="s">
        <v>9</v>
      </c>
      <c r="S32" s="60">
        <v>792</v>
      </c>
      <c r="T32" s="67">
        <v>57533</v>
      </c>
      <c r="U32" s="75"/>
      <c r="V32" s="75"/>
    </row>
    <row r="33" spans="1:22" s="26" customFormat="1" ht="26.45" customHeight="1" x14ac:dyDescent="0.35">
      <c r="A33" s="116"/>
      <c r="B33" s="96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96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96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452</v>
      </c>
      <c r="F42" s="65">
        <f>F43+F47</f>
        <v>19226.3</v>
      </c>
      <c r="H42" s="125" t="s">
        <v>26</v>
      </c>
      <c r="I42" s="42" t="s">
        <v>29</v>
      </c>
      <c r="J42" s="49">
        <v>26</v>
      </c>
      <c r="K42" s="47"/>
      <c r="L42" s="68">
        <f>L43+L47</f>
        <v>308</v>
      </c>
      <c r="M42" s="65">
        <f>M43+M47</f>
        <v>13101.1</v>
      </c>
      <c r="O42" s="125" t="s">
        <v>26</v>
      </c>
      <c r="P42" s="42" t="s">
        <v>29</v>
      </c>
      <c r="Q42" s="49">
        <v>26</v>
      </c>
      <c r="R42" s="47"/>
      <c r="S42" s="68">
        <f>S43+S47</f>
        <v>144</v>
      </c>
      <c r="T42" s="65">
        <f>T43+T47</f>
        <v>6125.1999999999989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452</v>
      </c>
      <c r="F43" s="66">
        <v>19226.3</v>
      </c>
      <c r="H43" s="126"/>
      <c r="I43" s="36" t="s">
        <v>41</v>
      </c>
      <c r="J43" s="49">
        <v>27</v>
      </c>
      <c r="K43" s="47"/>
      <c r="L43" s="59">
        <v>308</v>
      </c>
      <c r="M43" s="66">
        <v>13101.1</v>
      </c>
      <c r="O43" s="126"/>
      <c r="P43" s="36" t="s">
        <v>41</v>
      </c>
      <c r="Q43" s="49">
        <v>27</v>
      </c>
      <c r="R43" s="47"/>
      <c r="S43" s="59">
        <v>144</v>
      </c>
      <c r="T43" s="66">
        <v>6125.1999999999989</v>
      </c>
      <c r="U43" s="76"/>
      <c r="V43" s="76"/>
    </row>
    <row r="44" spans="1:22" s="44" customFormat="1" ht="29.25" customHeight="1" x14ac:dyDescent="0.35">
      <c r="A44" s="126"/>
      <c r="B44" s="96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96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96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143</v>
      </c>
      <c r="B7" s="133"/>
      <c r="C7" s="133"/>
      <c r="D7" s="133"/>
      <c r="E7" s="133"/>
      <c r="F7" s="133"/>
      <c r="H7" s="133" t="s">
        <v>143</v>
      </c>
      <c r="I7" s="133"/>
      <c r="J7" s="133"/>
      <c r="K7" s="133"/>
      <c r="L7" s="133"/>
      <c r="M7" s="133"/>
      <c r="O7" s="133" t="s">
        <v>143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82961.399999999994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34583.4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48378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24788.6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10345.700000000001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14442.899999999998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24788.6</v>
      </c>
      <c r="H26" s="116"/>
      <c r="I26" s="30" t="s">
        <v>35</v>
      </c>
      <c r="J26" s="99">
        <v>12</v>
      </c>
      <c r="K26" s="47"/>
      <c r="L26" s="59">
        <v>0</v>
      </c>
      <c r="M26" s="66">
        <v>10345.700000000001</v>
      </c>
      <c r="O26" s="116"/>
      <c r="P26" s="30" t="s">
        <v>35</v>
      </c>
      <c r="Q26" s="99">
        <v>12</v>
      </c>
      <c r="R26" s="47"/>
      <c r="S26" s="59">
        <v>0</v>
      </c>
      <c r="T26" s="66">
        <v>14442.899999999998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0</v>
      </c>
      <c r="H27" s="116"/>
      <c r="I27" s="33" t="s">
        <v>46</v>
      </c>
      <c r="J27" s="99">
        <v>13</v>
      </c>
      <c r="K27" s="47"/>
      <c r="L27" s="59">
        <v>0</v>
      </c>
      <c r="M27" s="66">
        <v>0</v>
      </c>
      <c r="O27" s="116"/>
      <c r="P27" s="33" t="s">
        <v>46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278</v>
      </c>
      <c r="F29" s="65">
        <f>F30+F40+F41</f>
        <v>24493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116</v>
      </c>
      <c r="M29" s="65">
        <f>M30+M40+M41</f>
        <v>10220.1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162</v>
      </c>
      <c r="T29" s="65">
        <f>T30+T40+T41</f>
        <v>14272.9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278</v>
      </c>
      <c r="F30" s="66">
        <v>24493</v>
      </c>
      <c r="G30" s="37"/>
      <c r="H30" s="116"/>
      <c r="I30" s="36" t="s">
        <v>41</v>
      </c>
      <c r="J30" s="49">
        <v>15</v>
      </c>
      <c r="K30" s="48" t="s">
        <v>9</v>
      </c>
      <c r="L30" s="59">
        <v>116</v>
      </c>
      <c r="M30" s="66">
        <v>10220.1</v>
      </c>
      <c r="N30" s="37"/>
      <c r="O30" s="116"/>
      <c r="P30" s="36" t="s">
        <v>41</v>
      </c>
      <c r="Q30" s="49">
        <v>15</v>
      </c>
      <c r="R30" s="48" t="s">
        <v>9</v>
      </c>
      <c r="S30" s="59">
        <v>162</v>
      </c>
      <c r="T30" s="66">
        <v>14272.9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278</v>
      </c>
      <c r="F33" s="67">
        <v>24493</v>
      </c>
      <c r="H33" s="116"/>
      <c r="I33" s="39" t="s">
        <v>39</v>
      </c>
      <c r="J33" s="49">
        <v>18</v>
      </c>
      <c r="K33" s="47" t="s">
        <v>9</v>
      </c>
      <c r="L33" s="60">
        <v>116</v>
      </c>
      <c r="M33" s="67">
        <v>10220.1</v>
      </c>
      <c r="O33" s="116"/>
      <c r="P33" s="39" t="s">
        <v>39</v>
      </c>
      <c r="Q33" s="49">
        <v>18</v>
      </c>
      <c r="R33" s="47" t="s">
        <v>9</v>
      </c>
      <c r="S33" s="60">
        <v>162</v>
      </c>
      <c r="T33" s="67">
        <v>14272.9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358</v>
      </c>
      <c r="F42" s="65">
        <f>F43+F47</f>
        <v>33679.800000000003</v>
      </c>
      <c r="H42" s="125" t="s">
        <v>26</v>
      </c>
      <c r="I42" s="42" t="s">
        <v>29</v>
      </c>
      <c r="J42" s="49">
        <v>26</v>
      </c>
      <c r="K42" s="47"/>
      <c r="L42" s="68">
        <f>L43+L47</f>
        <v>149</v>
      </c>
      <c r="M42" s="65">
        <f>M43+M47</f>
        <v>14017.6</v>
      </c>
      <c r="O42" s="125" t="s">
        <v>26</v>
      </c>
      <c r="P42" s="42" t="s">
        <v>29</v>
      </c>
      <c r="Q42" s="49">
        <v>26</v>
      </c>
      <c r="R42" s="47"/>
      <c r="S42" s="68">
        <f>S43+S47</f>
        <v>209</v>
      </c>
      <c r="T42" s="65">
        <f>T43+T47</f>
        <v>19662.200000000004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358</v>
      </c>
      <c r="F43" s="66">
        <v>33679.800000000003</v>
      </c>
      <c r="H43" s="126"/>
      <c r="I43" s="36" t="s">
        <v>41</v>
      </c>
      <c r="J43" s="49">
        <v>27</v>
      </c>
      <c r="K43" s="47"/>
      <c r="L43" s="59">
        <v>149</v>
      </c>
      <c r="M43" s="66">
        <v>14017.6</v>
      </c>
      <c r="O43" s="126"/>
      <c r="P43" s="36" t="s">
        <v>41</v>
      </c>
      <c r="Q43" s="49">
        <v>27</v>
      </c>
      <c r="R43" s="47"/>
      <c r="S43" s="59">
        <v>209</v>
      </c>
      <c r="T43" s="66">
        <v>19662.200000000004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358</v>
      </c>
      <c r="F44" s="67">
        <v>33679.800000000003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149</v>
      </c>
      <c r="M44" s="67">
        <v>14017.6</v>
      </c>
      <c r="O44" s="126"/>
      <c r="P44" s="39" t="s">
        <v>39</v>
      </c>
      <c r="Q44" s="49">
        <v>28</v>
      </c>
      <c r="R44" s="48" t="s">
        <v>20</v>
      </c>
      <c r="S44" s="60">
        <v>209</v>
      </c>
      <c r="T44" s="67">
        <v>19662.200000000004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466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142</v>
      </c>
      <c r="B7" s="133"/>
      <c r="C7" s="133"/>
      <c r="D7" s="133"/>
      <c r="E7" s="133"/>
      <c r="F7" s="133"/>
      <c r="H7" s="133" t="s">
        <v>142</v>
      </c>
      <c r="I7" s="133"/>
      <c r="J7" s="133"/>
      <c r="K7" s="133"/>
      <c r="L7" s="133"/>
      <c r="M7" s="133"/>
      <c r="O7" s="133" t="s">
        <v>142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169096.8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58892.200000000004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110204.59999999999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24152</v>
      </c>
      <c r="F19" s="65">
        <f>F20+F21</f>
        <v>20025.599999999999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8410</v>
      </c>
      <c r="M19" s="65">
        <f>M20+M21</f>
        <v>6973.1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15742</v>
      </c>
      <c r="T19" s="65">
        <f>T20+T21</f>
        <v>13052.499999999998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24152</v>
      </c>
      <c r="F20" s="66">
        <v>20025.599999999999</v>
      </c>
      <c r="H20" s="116"/>
      <c r="I20" s="30" t="s">
        <v>35</v>
      </c>
      <c r="J20" s="99">
        <v>6</v>
      </c>
      <c r="K20" s="47"/>
      <c r="L20" s="59">
        <v>8410</v>
      </c>
      <c r="M20" s="66">
        <v>6973.1</v>
      </c>
      <c r="O20" s="116"/>
      <c r="P20" s="30" t="s">
        <v>35</v>
      </c>
      <c r="Q20" s="99">
        <v>6</v>
      </c>
      <c r="R20" s="47"/>
      <c r="S20" s="59">
        <v>15742</v>
      </c>
      <c r="T20" s="66">
        <v>13052.499999999998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3486</v>
      </c>
      <c r="F22" s="65">
        <f t="shared" ref="F22" si="0">F23+F24</f>
        <v>4145.7</v>
      </c>
      <c r="H22" s="116"/>
      <c r="I22" s="32" t="s">
        <v>31</v>
      </c>
      <c r="J22" s="99">
        <v>8</v>
      </c>
      <c r="K22" s="47" t="s">
        <v>16</v>
      </c>
      <c r="L22" s="68">
        <f>L23+L24</f>
        <v>1214</v>
      </c>
      <c r="M22" s="65">
        <f t="shared" ref="M22" si="1">M23+M24</f>
        <v>1443.7</v>
      </c>
      <c r="O22" s="116"/>
      <c r="P22" s="32" t="s">
        <v>31</v>
      </c>
      <c r="Q22" s="99">
        <v>8</v>
      </c>
      <c r="R22" s="47" t="s">
        <v>16</v>
      </c>
      <c r="S22" s="68">
        <f>S23+S24</f>
        <v>2272</v>
      </c>
      <c r="T22" s="65">
        <f t="shared" ref="T22" si="2">T23+T24</f>
        <v>2702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3486</v>
      </c>
      <c r="F23" s="66">
        <v>4145.7</v>
      </c>
      <c r="H23" s="116"/>
      <c r="I23" s="30" t="s">
        <v>35</v>
      </c>
      <c r="J23" s="99">
        <v>9</v>
      </c>
      <c r="K23" s="47"/>
      <c r="L23" s="59">
        <v>1214</v>
      </c>
      <c r="M23" s="66">
        <v>1443.7</v>
      </c>
      <c r="O23" s="116"/>
      <c r="P23" s="30" t="s">
        <v>35</v>
      </c>
      <c r="Q23" s="99">
        <v>9</v>
      </c>
      <c r="R23" s="47"/>
      <c r="S23" s="59">
        <v>2272</v>
      </c>
      <c r="T23" s="66">
        <v>2702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1774</v>
      </c>
      <c r="F25" s="65">
        <f>F26+F27</f>
        <v>59825.399999999994</v>
      </c>
      <c r="H25" s="116"/>
      <c r="I25" s="32" t="s">
        <v>28</v>
      </c>
      <c r="J25" s="99">
        <v>11</v>
      </c>
      <c r="K25" s="47" t="s">
        <v>17</v>
      </c>
      <c r="L25" s="68">
        <f>L26+L27</f>
        <v>618</v>
      </c>
      <c r="M25" s="65">
        <f>M26+M27</f>
        <v>20841.100000000002</v>
      </c>
      <c r="O25" s="116"/>
      <c r="P25" s="32" t="s">
        <v>28</v>
      </c>
      <c r="Q25" s="99">
        <v>11</v>
      </c>
      <c r="R25" s="47" t="s">
        <v>17</v>
      </c>
      <c r="S25" s="68">
        <f>S26+S27</f>
        <v>1156</v>
      </c>
      <c r="T25" s="65">
        <f>T26+T27</f>
        <v>38984.299999999996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1774</v>
      </c>
      <c r="F26" s="66">
        <v>59409.399999999994</v>
      </c>
      <c r="H26" s="116"/>
      <c r="I26" s="30" t="s">
        <v>35</v>
      </c>
      <c r="J26" s="99">
        <v>12</v>
      </c>
      <c r="K26" s="47"/>
      <c r="L26" s="59">
        <v>618</v>
      </c>
      <c r="M26" s="66">
        <v>20696.2</v>
      </c>
      <c r="O26" s="116"/>
      <c r="P26" s="30" t="s">
        <v>35</v>
      </c>
      <c r="Q26" s="99">
        <v>12</v>
      </c>
      <c r="R26" s="47"/>
      <c r="S26" s="59">
        <v>1156</v>
      </c>
      <c r="T26" s="66">
        <v>38713.199999999997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416</v>
      </c>
      <c r="H27" s="116"/>
      <c r="I27" s="33" t="s">
        <v>46</v>
      </c>
      <c r="J27" s="99">
        <v>13</v>
      </c>
      <c r="K27" s="47"/>
      <c r="L27" s="59">
        <v>0</v>
      </c>
      <c r="M27" s="66">
        <v>144.9</v>
      </c>
      <c r="O27" s="116"/>
      <c r="P27" s="33" t="s">
        <v>46</v>
      </c>
      <c r="Q27" s="99">
        <v>13</v>
      </c>
      <c r="R27" s="47"/>
      <c r="S27" s="59">
        <v>0</v>
      </c>
      <c r="T27" s="66">
        <v>271.10000000000002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950</v>
      </c>
      <c r="F29" s="65">
        <f>F30+F40+F41</f>
        <v>75767.600000000006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331</v>
      </c>
      <c r="M29" s="65">
        <f>M30+M40+M41</f>
        <v>26399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619</v>
      </c>
      <c r="T29" s="65">
        <f>T30+T40+T41</f>
        <v>49368.600000000006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950</v>
      </c>
      <c r="F30" s="66">
        <v>75767.600000000006</v>
      </c>
      <c r="G30" s="37"/>
      <c r="H30" s="116"/>
      <c r="I30" s="36" t="s">
        <v>41</v>
      </c>
      <c r="J30" s="49">
        <v>15</v>
      </c>
      <c r="K30" s="48" t="s">
        <v>9</v>
      </c>
      <c r="L30" s="59">
        <v>331</v>
      </c>
      <c r="M30" s="66">
        <v>26399</v>
      </c>
      <c r="N30" s="37"/>
      <c r="O30" s="116"/>
      <c r="P30" s="36" t="s">
        <v>41</v>
      </c>
      <c r="Q30" s="49">
        <v>15</v>
      </c>
      <c r="R30" s="48" t="s">
        <v>9</v>
      </c>
      <c r="S30" s="59">
        <v>619</v>
      </c>
      <c r="T30" s="66">
        <v>49368.600000000006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300</v>
      </c>
      <c r="F42" s="65">
        <f>F43+F47</f>
        <v>9332.5</v>
      </c>
      <c r="H42" s="125" t="s">
        <v>26</v>
      </c>
      <c r="I42" s="42" t="s">
        <v>29</v>
      </c>
      <c r="J42" s="49">
        <v>26</v>
      </c>
      <c r="K42" s="47"/>
      <c r="L42" s="68">
        <f>L43+L47</f>
        <v>104</v>
      </c>
      <c r="M42" s="65">
        <f>M43+M47</f>
        <v>3235.3</v>
      </c>
      <c r="O42" s="125" t="s">
        <v>26</v>
      </c>
      <c r="P42" s="42" t="s">
        <v>29</v>
      </c>
      <c r="Q42" s="49">
        <v>26</v>
      </c>
      <c r="R42" s="47"/>
      <c r="S42" s="68">
        <f>S43+S47</f>
        <v>196</v>
      </c>
      <c r="T42" s="65">
        <f>T43+T47</f>
        <v>6097.2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300</v>
      </c>
      <c r="F43" s="66">
        <v>9332.5</v>
      </c>
      <c r="H43" s="126"/>
      <c r="I43" s="36" t="s">
        <v>41</v>
      </c>
      <c r="J43" s="49">
        <v>27</v>
      </c>
      <c r="K43" s="47"/>
      <c r="L43" s="59">
        <v>104</v>
      </c>
      <c r="M43" s="66">
        <v>3235.3</v>
      </c>
      <c r="O43" s="126"/>
      <c r="P43" s="36" t="s">
        <v>41</v>
      </c>
      <c r="Q43" s="49">
        <v>27</v>
      </c>
      <c r="R43" s="47"/>
      <c r="S43" s="59">
        <v>196</v>
      </c>
      <c r="T43" s="66">
        <v>6097.2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23" width="15.42578125" style="2"/>
    <col min="24" max="24" width="23.5703125" style="2" customWidth="1"/>
    <col min="25" max="16384" width="15.42578125" style="2"/>
  </cols>
  <sheetData>
    <row r="1" spans="1:22" s="5" customFormat="1" ht="57.75" customHeight="1" x14ac:dyDescent="0.35">
      <c r="A1" s="18">
        <v>29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73</v>
      </c>
      <c r="B7" s="133"/>
      <c r="C7" s="133"/>
      <c r="D7" s="133"/>
      <c r="E7" s="133"/>
      <c r="F7" s="133"/>
      <c r="H7" s="133" t="s">
        <v>73</v>
      </c>
      <c r="I7" s="133"/>
      <c r="J7" s="133"/>
      <c r="K7" s="133"/>
      <c r="L7" s="133"/>
      <c r="M7" s="133"/>
      <c r="O7" s="133" t="s">
        <v>73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337474.2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157769.5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179704.7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4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  <c r="W17" s="81"/>
      <c r="X17" s="81"/>
    </row>
    <row r="18" spans="1:24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4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67805</v>
      </c>
      <c r="F19" s="65">
        <f>F20+F21</f>
        <v>117192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31700</v>
      </c>
      <c r="M19" s="65">
        <f>M20+M21</f>
        <v>54790.200000000004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36105</v>
      </c>
      <c r="T19" s="65">
        <f>T20+T21</f>
        <v>62401.8</v>
      </c>
      <c r="U19" s="34"/>
      <c r="V19" s="34"/>
      <c r="W19" s="81">
        <f>E19-L19-S19</f>
        <v>0</v>
      </c>
      <c r="X19" s="81">
        <f>F19-M19-T19</f>
        <v>0</v>
      </c>
    </row>
    <row r="20" spans="1:24" s="27" customFormat="1" ht="40.15" customHeight="1" x14ac:dyDescent="0.2">
      <c r="A20" s="116"/>
      <c r="B20" s="30" t="s">
        <v>35</v>
      </c>
      <c r="C20" s="99">
        <v>6</v>
      </c>
      <c r="D20" s="47"/>
      <c r="E20" s="59">
        <v>29346</v>
      </c>
      <c r="F20" s="66">
        <v>115286.3</v>
      </c>
      <c r="H20" s="116"/>
      <c r="I20" s="30" t="s">
        <v>35</v>
      </c>
      <c r="J20" s="99">
        <v>6</v>
      </c>
      <c r="K20" s="47"/>
      <c r="L20" s="59">
        <v>13720</v>
      </c>
      <c r="M20" s="66">
        <v>53899.3</v>
      </c>
      <c r="O20" s="116"/>
      <c r="P20" s="30" t="s">
        <v>35</v>
      </c>
      <c r="Q20" s="99">
        <v>6</v>
      </c>
      <c r="R20" s="47"/>
      <c r="S20" s="59">
        <v>15626</v>
      </c>
      <c r="T20" s="66">
        <v>61387</v>
      </c>
      <c r="U20" s="34"/>
      <c r="V20" s="34"/>
      <c r="W20" s="81">
        <f t="shared" ref="W20:W47" si="0">E20-L20-S20</f>
        <v>0</v>
      </c>
      <c r="X20" s="81">
        <f t="shared" ref="X20:X47" si="1">F20-M20-T20</f>
        <v>0</v>
      </c>
    </row>
    <row r="21" spans="1:24" s="27" customFormat="1" ht="27.6" customHeight="1" x14ac:dyDescent="0.2">
      <c r="A21" s="116"/>
      <c r="B21" s="33" t="s">
        <v>36</v>
      </c>
      <c r="C21" s="99">
        <v>7</v>
      </c>
      <c r="D21" s="47"/>
      <c r="E21" s="59">
        <v>38459</v>
      </c>
      <c r="F21" s="66">
        <v>1905.7</v>
      </c>
      <c r="H21" s="116"/>
      <c r="I21" s="33" t="s">
        <v>36</v>
      </c>
      <c r="J21" s="99">
        <v>7</v>
      </c>
      <c r="K21" s="47"/>
      <c r="L21" s="59">
        <v>17980</v>
      </c>
      <c r="M21" s="66">
        <v>890.9</v>
      </c>
      <c r="O21" s="116"/>
      <c r="P21" s="33" t="s">
        <v>36</v>
      </c>
      <c r="Q21" s="99">
        <v>7</v>
      </c>
      <c r="R21" s="47"/>
      <c r="S21" s="59">
        <v>20479</v>
      </c>
      <c r="T21" s="66">
        <v>1014.8000000000001</v>
      </c>
      <c r="U21" s="34"/>
      <c r="V21" s="34"/>
      <c r="W21" s="81">
        <f t="shared" si="0"/>
        <v>0</v>
      </c>
      <c r="X21" s="81">
        <f t="shared" si="1"/>
        <v>0</v>
      </c>
    </row>
    <row r="22" spans="1:24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3168</v>
      </c>
      <c r="F22" s="65">
        <f t="shared" ref="F22" si="2">F23+F24</f>
        <v>3767.5</v>
      </c>
      <c r="H22" s="116"/>
      <c r="I22" s="32" t="s">
        <v>31</v>
      </c>
      <c r="J22" s="99">
        <v>8</v>
      </c>
      <c r="K22" s="47" t="s">
        <v>16</v>
      </c>
      <c r="L22" s="68">
        <f>L23+L24</f>
        <v>1481</v>
      </c>
      <c r="M22" s="65">
        <f t="shared" ref="M22" si="3">M23+M24</f>
        <v>1761.3</v>
      </c>
      <c r="O22" s="116"/>
      <c r="P22" s="32" t="s">
        <v>31</v>
      </c>
      <c r="Q22" s="99">
        <v>8</v>
      </c>
      <c r="R22" s="47" t="s">
        <v>16</v>
      </c>
      <c r="S22" s="68">
        <f>S23+S24</f>
        <v>1687</v>
      </c>
      <c r="T22" s="65">
        <f t="shared" ref="T22" si="4">T23+T24</f>
        <v>2006.2</v>
      </c>
      <c r="U22" s="34"/>
      <c r="V22" s="34"/>
      <c r="W22" s="81">
        <f t="shared" si="0"/>
        <v>0</v>
      </c>
      <c r="X22" s="81">
        <f t="shared" si="1"/>
        <v>0</v>
      </c>
    </row>
    <row r="23" spans="1:24" s="27" customFormat="1" ht="23.25" x14ac:dyDescent="0.2">
      <c r="A23" s="116"/>
      <c r="B23" s="30" t="s">
        <v>35</v>
      </c>
      <c r="C23" s="99">
        <v>9</v>
      </c>
      <c r="D23" s="47"/>
      <c r="E23" s="59">
        <v>3168</v>
      </c>
      <c r="F23" s="66">
        <v>3767.5</v>
      </c>
      <c r="H23" s="116"/>
      <c r="I23" s="30" t="s">
        <v>35</v>
      </c>
      <c r="J23" s="99">
        <v>9</v>
      </c>
      <c r="K23" s="47"/>
      <c r="L23" s="59">
        <v>1481</v>
      </c>
      <c r="M23" s="66">
        <v>1761.3</v>
      </c>
      <c r="O23" s="116"/>
      <c r="P23" s="30" t="s">
        <v>35</v>
      </c>
      <c r="Q23" s="99">
        <v>9</v>
      </c>
      <c r="R23" s="47"/>
      <c r="S23" s="59">
        <v>1687</v>
      </c>
      <c r="T23" s="66">
        <v>2006.2</v>
      </c>
      <c r="U23" s="34"/>
      <c r="V23" s="34"/>
      <c r="W23" s="81">
        <f t="shared" si="0"/>
        <v>0</v>
      </c>
      <c r="X23" s="81">
        <f t="shared" si="1"/>
        <v>0</v>
      </c>
    </row>
    <row r="24" spans="1:24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  <c r="W24" s="81">
        <f t="shared" si="0"/>
        <v>0</v>
      </c>
      <c r="X24" s="81">
        <f t="shared" si="1"/>
        <v>0</v>
      </c>
    </row>
    <row r="25" spans="1:24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47296</v>
      </c>
      <c r="F25" s="65">
        <f>F26+F27</f>
        <v>59407</v>
      </c>
      <c r="H25" s="116"/>
      <c r="I25" s="32" t="s">
        <v>28</v>
      </c>
      <c r="J25" s="99">
        <v>11</v>
      </c>
      <c r="K25" s="47" t="s">
        <v>17</v>
      </c>
      <c r="L25" s="68">
        <f>L26+L27</f>
        <v>22112</v>
      </c>
      <c r="M25" s="65">
        <f>M26+M27</f>
        <v>27773.7</v>
      </c>
      <c r="O25" s="116"/>
      <c r="P25" s="32" t="s">
        <v>28</v>
      </c>
      <c r="Q25" s="99">
        <v>11</v>
      </c>
      <c r="R25" s="47" t="s">
        <v>17</v>
      </c>
      <c r="S25" s="68">
        <f>S26+S27</f>
        <v>25184</v>
      </c>
      <c r="T25" s="65">
        <f>T26+T27</f>
        <v>31633.300000000003</v>
      </c>
      <c r="U25" s="34"/>
      <c r="V25" s="34"/>
      <c r="W25" s="81">
        <f t="shared" si="0"/>
        <v>0</v>
      </c>
      <c r="X25" s="81">
        <f t="shared" si="1"/>
        <v>0</v>
      </c>
    </row>
    <row r="26" spans="1:24" s="27" customFormat="1" ht="23.25" x14ac:dyDescent="0.2">
      <c r="A26" s="116"/>
      <c r="B26" s="30" t="s">
        <v>35</v>
      </c>
      <c r="C26" s="99">
        <v>12</v>
      </c>
      <c r="D26" s="47"/>
      <c r="E26" s="59">
        <v>13683</v>
      </c>
      <c r="F26" s="66">
        <v>53203.3</v>
      </c>
      <c r="H26" s="116"/>
      <c r="I26" s="30" t="s">
        <v>35</v>
      </c>
      <c r="J26" s="99">
        <v>12</v>
      </c>
      <c r="K26" s="47"/>
      <c r="L26" s="59">
        <v>6397</v>
      </c>
      <c r="M26" s="66">
        <v>24873.3</v>
      </c>
      <c r="O26" s="116"/>
      <c r="P26" s="30" t="s">
        <v>35</v>
      </c>
      <c r="Q26" s="99">
        <v>12</v>
      </c>
      <c r="R26" s="47"/>
      <c r="S26" s="59">
        <v>7286</v>
      </c>
      <c r="T26" s="66">
        <v>28330.000000000004</v>
      </c>
      <c r="U26" s="34"/>
      <c r="V26" s="34"/>
      <c r="W26" s="81">
        <f t="shared" si="0"/>
        <v>0</v>
      </c>
      <c r="X26" s="81">
        <f t="shared" si="1"/>
        <v>0</v>
      </c>
    </row>
    <row r="27" spans="1:24" s="27" customFormat="1" ht="27.6" customHeight="1" x14ac:dyDescent="0.2">
      <c r="A27" s="116"/>
      <c r="B27" s="33" t="s">
        <v>46</v>
      </c>
      <c r="C27" s="99">
        <v>13</v>
      </c>
      <c r="D27" s="47"/>
      <c r="E27" s="59">
        <v>33613</v>
      </c>
      <c r="F27" s="66">
        <v>6203.7</v>
      </c>
      <c r="H27" s="116"/>
      <c r="I27" s="33" t="s">
        <v>46</v>
      </c>
      <c r="J27" s="99">
        <v>13</v>
      </c>
      <c r="K27" s="47"/>
      <c r="L27" s="59">
        <v>15715</v>
      </c>
      <c r="M27" s="66">
        <v>2900.4</v>
      </c>
      <c r="O27" s="116"/>
      <c r="P27" s="33" t="s">
        <v>46</v>
      </c>
      <c r="Q27" s="99">
        <v>13</v>
      </c>
      <c r="R27" s="47"/>
      <c r="S27" s="59">
        <v>17898</v>
      </c>
      <c r="T27" s="66">
        <v>3303.2999999999997</v>
      </c>
      <c r="U27" s="34"/>
      <c r="V27" s="34"/>
      <c r="W27" s="81">
        <f t="shared" si="0"/>
        <v>0</v>
      </c>
      <c r="X27" s="81">
        <f t="shared" si="1"/>
        <v>0</v>
      </c>
    </row>
    <row r="28" spans="1:24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  <c r="W28" s="81"/>
      <c r="X28" s="81"/>
    </row>
    <row r="29" spans="1:24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1925</v>
      </c>
      <c r="F29" s="65">
        <f>F30+F40+F41</f>
        <v>113795.9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900</v>
      </c>
      <c r="M29" s="65">
        <f>M30+M40+M41</f>
        <v>53203.3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1025</v>
      </c>
      <c r="T29" s="65">
        <f>T30+T40+T41</f>
        <v>60592.599999999991</v>
      </c>
      <c r="U29" s="34"/>
      <c r="V29" s="34"/>
      <c r="W29" s="81">
        <f t="shared" si="0"/>
        <v>0</v>
      </c>
      <c r="X29" s="81">
        <f t="shared" si="1"/>
        <v>0</v>
      </c>
    </row>
    <row r="30" spans="1:24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1925</v>
      </c>
      <c r="F30" s="66">
        <v>113795.9</v>
      </c>
      <c r="G30" s="37"/>
      <c r="H30" s="116"/>
      <c r="I30" s="36" t="s">
        <v>41</v>
      </c>
      <c r="J30" s="49">
        <v>15</v>
      </c>
      <c r="K30" s="48" t="s">
        <v>9</v>
      </c>
      <c r="L30" s="59">
        <v>900</v>
      </c>
      <c r="M30" s="66">
        <v>53203.3</v>
      </c>
      <c r="N30" s="37"/>
      <c r="O30" s="116"/>
      <c r="P30" s="36" t="s">
        <v>41</v>
      </c>
      <c r="Q30" s="49">
        <v>15</v>
      </c>
      <c r="R30" s="48" t="s">
        <v>9</v>
      </c>
      <c r="S30" s="59">
        <v>1025</v>
      </c>
      <c r="T30" s="66">
        <v>60592.599999999991</v>
      </c>
      <c r="U30" s="34"/>
      <c r="V30" s="34"/>
      <c r="W30" s="81">
        <f t="shared" si="0"/>
        <v>0</v>
      </c>
      <c r="X30" s="81">
        <f t="shared" si="1"/>
        <v>0</v>
      </c>
    </row>
    <row r="31" spans="1:24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  <c r="W31" s="81">
        <f t="shared" si="0"/>
        <v>0</v>
      </c>
      <c r="X31" s="81">
        <f t="shared" si="1"/>
        <v>0</v>
      </c>
    </row>
    <row r="32" spans="1:24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  <c r="W32" s="81">
        <f t="shared" si="0"/>
        <v>0</v>
      </c>
      <c r="X32" s="81">
        <f t="shared" si="1"/>
        <v>0</v>
      </c>
    </row>
    <row r="33" spans="1:24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  <c r="W33" s="81">
        <f t="shared" si="0"/>
        <v>0</v>
      </c>
      <c r="X33" s="81">
        <f t="shared" si="1"/>
        <v>0</v>
      </c>
    </row>
    <row r="34" spans="1:24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  <c r="W34" s="81">
        <f t="shared" si="0"/>
        <v>0</v>
      </c>
      <c r="X34" s="81">
        <f t="shared" si="1"/>
        <v>0</v>
      </c>
    </row>
    <row r="35" spans="1:24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  <c r="W35" s="81">
        <f t="shared" si="0"/>
        <v>0</v>
      </c>
      <c r="X35" s="81">
        <f t="shared" si="1"/>
        <v>0</v>
      </c>
    </row>
    <row r="36" spans="1:24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  <c r="W36" s="81">
        <f t="shared" si="0"/>
        <v>0</v>
      </c>
      <c r="X36" s="81">
        <f t="shared" si="1"/>
        <v>0</v>
      </c>
    </row>
    <row r="37" spans="1:24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  <c r="W37" s="81">
        <f t="shared" si="0"/>
        <v>0</v>
      </c>
      <c r="X37" s="81">
        <f t="shared" si="1"/>
        <v>0</v>
      </c>
    </row>
    <row r="38" spans="1:24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  <c r="W38" s="81"/>
      <c r="X38" s="81"/>
    </row>
    <row r="39" spans="1:24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  <c r="W39" s="81"/>
      <c r="X39" s="81"/>
    </row>
    <row r="40" spans="1:24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  <c r="W40" s="81">
        <f t="shared" si="0"/>
        <v>0</v>
      </c>
      <c r="X40" s="81">
        <f t="shared" si="1"/>
        <v>0</v>
      </c>
    </row>
    <row r="41" spans="1:24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  <c r="W41" s="81">
        <f t="shared" si="0"/>
        <v>0</v>
      </c>
      <c r="X41" s="81">
        <f t="shared" si="1"/>
        <v>0</v>
      </c>
    </row>
    <row r="42" spans="1:24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1500</v>
      </c>
      <c r="F42" s="65">
        <f>F43+F47</f>
        <v>43311.8</v>
      </c>
      <c r="H42" s="125" t="s">
        <v>26</v>
      </c>
      <c r="I42" s="42" t="s">
        <v>29</v>
      </c>
      <c r="J42" s="49">
        <v>26</v>
      </c>
      <c r="K42" s="47"/>
      <c r="L42" s="68">
        <f>L43+L47</f>
        <v>701</v>
      </c>
      <c r="M42" s="65">
        <f>M43+M47</f>
        <v>20241</v>
      </c>
      <c r="O42" s="125" t="s">
        <v>26</v>
      </c>
      <c r="P42" s="42" t="s">
        <v>29</v>
      </c>
      <c r="Q42" s="49">
        <v>26</v>
      </c>
      <c r="R42" s="47"/>
      <c r="S42" s="68">
        <f>S43+S47</f>
        <v>799</v>
      </c>
      <c r="T42" s="65">
        <f>T43+T47</f>
        <v>23070.800000000003</v>
      </c>
      <c r="U42" s="76"/>
      <c r="V42" s="76"/>
      <c r="W42" s="81">
        <f t="shared" si="0"/>
        <v>0</v>
      </c>
      <c r="X42" s="81">
        <f t="shared" si="1"/>
        <v>0</v>
      </c>
    </row>
    <row r="43" spans="1:24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1500</v>
      </c>
      <c r="F43" s="66">
        <v>43311.8</v>
      </c>
      <c r="H43" s="126"/>
      <c r="I43" s="36" t="s">
        <v>41</v>
      </c>
      <c r="J43" s="49">
        <v>27</v>
      </c>
      <c r="K43" s="47"/>
      <c r="L43" s="59">
        <v>701</v>
      </c>
      <c r="M43" s="66">
        <v>20241</v>
      </c>
      <c r="O43" s="126"/>
      <c r="P43" s="36" t="s">
        <v>41</v>
      </c>
      <c r="Q43" s="49">
        <v>27</v>
      </c>
      <c r="R43" s="47"/>
      <c r="S43" s="59">
        <v>799</v>
      </c>
      <c r="T43" s="66">
        <v>23070.800000000003</v>
      </c>
      <c r="U43" s="76"/>
      <c r="V43" s="76"/>
      <c r="W43" s="81">
        <f t="shared" si="0"/>
        <v>0</v>
      </c>
      <c r="X43" s="81">
        <f t="shared" si="1"/>
        <v>0</v>
      </c>
    </row>
    <row r="44" spans="1:24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  <c r="W44" s="81">
        <f t="shared" si="0"/>
        <v>0</v>
      </c>
      <c r="X44" s="81">
        <f t="shared" si="1"/>
        <v>0</v>
      </c>
    </row>
    <row r="45" spans="1:24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  <c r="W45" s="81"/>
      <c r="X45" s="81"/>
    </row>
    <row r="46" spans="1:24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  <c r="W46" s="81"/>
      <c r="X46" s="81"/>
    </row>
    <row r="47" spans="1:24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  <c r="W47" s="81">
        <f t="shared" si="0"/>
        <v>0</v>
      </c>
      <c r="X47" s="81">
        <f t="shared" si="1"/>
        <v>0</v>
      </c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6" fitToWidth="3" orientation="portrait" horizontalDpi="4294967293" r:id="rId1"/>
  <colBreaks count="2" manualBreakCount="2">
    <brk id="7" max="1048575" man="1"/>
    <brk id="14" max="1048575" man="1"/>
  </colBreaks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23" zoomScale="60" zoomScaleNormal="60" workbookViewId="0">
      <selection activeCell="S66" sqref="S6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132</v>
      </c>
      <c r="B7" s="133"/>
      <c r="C7" s="133"/>
      <c r="D7" s="133"/>
      <c r="E7" s="133"/>
      <c r="F7" s="133"/>
      <c r="H7" s="133" t="s">
        <v>132</v>
      </c>
      <c r="I7" s="133"/>
      <c r="J7" s="133"/>
      <c r="K7" s="133"/>
      <c r="L7" s="133"/>
      <c r="M7" s="133"/>
      <c r="O7" s="133" t="s">
        <v>132</v>
      </c>
      <c r="P7" s="133"/>
      <c r="Q7" s="133"/>
      <c r="R7" s="133"/>
      <c r="S7" s="133"/>
      <c r="T7" s="133"/>
      <c r="U7" s="70"/>
      <c r="V7" s="70"/>
    </row>
    <row r="8" spans="1:22" s="21" customFormat="1" ht="21" customHeight="1" x14ac:dyDescent="0.2">
      <c r="A8" s="120" t="s">
        <v>0</v>
      </c>
      <c r="B8" s="120"/>
      <c r="C8" s="120"/>
      <c r="D8" s="120"/>
      <c r="E8" s="120"/>
      <c r="F8" s="120"/>
      <c r="G8" s="22"/>
      <c r="H8" s="120" t="s">
        <v>0</v>
      </c>
      <c r="I8" s="120"/>
      <c r="J8" s="120"/>
      <c r="K8" s="120"/>
      <c r="L8" s="120"/>
      <c r="M8" s="120"/>
      <c r="N8" s="22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92718.3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43950.5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48767.799999999996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373</v>
      </c>
      <c r="F19" s="65">
        <f>F20+F21</f>
        <v>141.6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177</v>
      </c>
      <c r="M19" s="65">
        <f>M20+M21</f>
        <v>67.2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196</v>
      </c>
      <c r="T19" s="65">
        <f>T20+T21</f>
        <v>74.399999999999991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373</v>
      </c>
      <c r="F21" s="66">
        <v>141.6</v>
      </c>
      <c r="H21" s="116"/>
      <c r="I21" s="33" t="s">
        <v>36</v>
      </c>
      <c r="J21" s="99">
        <v>7</v>
      </c>
      <c r="K21" s="47"/>
      <c r="L21" s="59">
        <v>177</v>
      </c>
      <c r="M21" s="66">
        <v>67.2</v>
      </c>
      <c r="O21" s="116"/>
      <c r="P21" s="33" t="s">
        <v>36</v>
      </c>
      <c r="Q21" s="99">
        <v>7</v>
      </c>
      <c r="R21" s="47"/>
      <c r="S21" s="59">
        <v>196</v>
      </c>
      <c r="T21" s="66">
        <v>74.399999999999991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10</v>
      </c>
      <c r="F25" s="65">
        <f>F26+F27</f>
        <v>92576.7</v>
      </c>
      <c r="H25" s="116"/>
      <c r="I25" s="32" t="s">
        <v>28</v>
      </c>
      <c r="J25" s="99">
        <v>11</v>
      </c>
      <c r="K25" s="47" t="s">
        <v>17</v>
      </c>
      <c r="L25" s="68">
        <f>L26+L27</f>
        <v>5</v>
      </c>
      <c r="M25" s="65">
        <f>M26+M27</f>
        <v>43883.3</v>
      </c>
      <c r="O25" s="116"/>
      <c r="P25" s="32" t="s">
        <v>28</v>
      </c>
      <c r="Q25" s="99">
        <v>11</v>
      </c>
      <c r="R25" s="47" t="s">
        <v>17</v>
      </c>
      <c r="S25" s="68">
        <f>S26+S27</f>
        <v>5</v>
      </c>
      <c r="T25" s="65">
        <f>T26+T27</f>
        <v>48693.399999999994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92576.7</v>
      </c>
      <c r="H26" s="116"/>
      <c r="I26" s="30" t="s">
        <v>35</v>
      </c>
      <c r="J26" s="99">
        <v>12</v>
      </c>
      <c r="K26" s="47"/>
      <c r="L26" s="59">
        <v>0</v>
      </c>
      <c r="M26" s="66">
        <v>43883.3</v>
      </c>
      <c r="O26" s="116"/>
      <c r="P26" s="30" t="s">
        <v>35</v>
      </c>
      <c r="Q26" s="99">
        <v>12</v>
      </c>
      <c r="R26" s="47"/>
      <c r="S26" s="59">
        <v>0</v>
      </c>
      <c r="T26" s="66">
        <v>48693.399999999994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10</v>
      </c>
      <c r="F27" s="66">
        <v>0</v>
      </c>
      <c r="H27" s="116"/>
      <c r="I27" s="33" t="s">
        <v>46</v>
      </c>
      <c r="J27" s="99">
        <v>13</v>
      </c>
      <c r="K27" s="47"/>
      <c r="L27" s="59">
        <v>5</v>
      </c>
      <c r="M27" s="66">
        <v>0</v>
      </c>
      <c r="O27" s="116"/>
      <c r="P27" s="33" t="s">
        <v>46</v>
      </c>
      <c r="Q27" s="99">
        <v>13</v>
      </c>
      <c r="R27" s="47"/>
      <c r="S27" s="59">
        <v>5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145</v>
      </c>
      <c r="B7" s="133"/>
      <c r="C7" s="133"/>
      <c r="D7" s="133"/>
      <c r="E7" s="133"/>
      <c r="F7" s="133"/>
      <c r="H7" s="133" t="s">
        <v>145</v>
      </c>
      <c r="I7" s="133"/>
      <c r="J7" s="133"/>
      <c r="K7" s="133"/>
      <c r="L7" s="133"/>
      <c r="M7" s="133"/>
      <c r="O7" s="133" t="s">
        <v>145</v>
      </c>
      <c r="P7" s="133"/>
      <c r="Q7" s="133"/>
      <c r="R7" s="133"/>
      <c r="S7" s="133"/>
      <c r="T7" s="133"/>
      <c r="U7" s="70"/>
      <c r="V7" s="70"/>
    </row>
    <row r="8" spans="1:22" s="93" customFormat="1" ht="21" customHeight="1" x14ac:dyDescent="0.2">
      <c r="A8" s="120" t="s">
        <v>0</v>
      </c>
      <c r="B8" s="120"/>
      <c r="C8" s="120"/>
      <c r="D8" s="120"/>
      <c r="E8" s="120"/>
      <c r="F8" s="120"/>
      <c r="G8" s="95"/>
      <c r="H8" s="120" t="s">
        <v>0</v>
      </c>
      <c r="I8" s="120"/>
      <c r="J8" s="120"/>
      <c r="K8" s="120"/>
      <c r="L8" s="120"/>
      <c r="M8" s="120"/>
      <c r="N8" s="95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10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5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5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10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5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10</v>
      </c>
      <c r="H27" s="116"/>
      <c r="I27" s="33" t="s">
        <v>46</v>
      </c>
      <c r="J27" s="99">
        <v>13</v>
      </c>
      <c r="K27" s="47"/>
      <c r="L27" s="59">
        <v>0</v>
      </c>
      <c r="M27" s="66">
        <v>5</v>
      </c>
      <c r="O27" s="116"/>
      <c r="P27" s="33" t="s">
        <v>46</v>
      </c>
      <c r="Q27" s="99">
        <v>13</v>
      </c>
      <c r="R27" s="47"/>
      <c r="S27" s="59">
        <v>0</v>
      </c>
      <c r="T27" s="66">
        <v>5</v>
      </c>
      <c r="U27" s="34"/>
      <c r="V27" s="34"/>
    </row>
    <row r="28" spans="1:22" s="27" customFormat="1" ht="66" hidden="1" customHeight="1" x14ac:dyDescent="0.2">
      <c r="A28" s="94"/>
      <c r="B28" s="97"/>
      <c r="C28" s="49">
        <v>14</v>
      </c>
      <c r="D28" s="47"/>
      <c r="E28" s="59"/>
      <c r="F28" s="83">
        <f>M28+T28</f>
        <v>0</v>
      </c>
      <c r="H28" s="94"/>
      <c r="I28" s="97"/>
      <c r="J28" s="49">
        <v>14</v>
      </c>
      <c r="K28" s="47"/>
      <c r="L28" s="59"/>
      <c r="M28" s="83">
        <v>0</v>
      </c>
      <c r="O28" s="9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96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96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96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96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96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96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74</v>
      </c>
      <c r="B7" s="133"/>
      <c r="C7" s="133"/>
      <c r="D7" s="133"/>
      <c r="E7" s="133"/>
      <c r="F7" s="133"/>
      <c r="H7" s="133" t="s">
        <v>74</v>
      </c>
      <c r="I7" s="133"/>
      <c r="J7" s="133"/>
      <c r="K7" s="133"/>
      <c r="L7" s="133"/>
      <c r="M7" s="133"/>
      <c r="O7" s="133" t="s">
        <v>74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1537228.6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656603.1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880625.50000000012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165328</v>
      </c>
      <c r="F19" s="65">
        <f>F20+F21</f>
        <v>271411.10000000003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70613</v>
      </c>
      <c r="M19" s="65">
        <f>M20+M21</f>
        <v>115921.59999999999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94715</v>
      </c>
      <c r="T19" s="65">
        <f>T20+T21</f>
        <v>155489.50000000003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63586</v>
      </c>
      <c r="F20" s="66">
        <v>229622.7</v>
      </c>
      <c r="H20" s="116"/>
      <c r="I20" s="30" t="s">
        <v>35</v>
      </c>
      <c r="J20" s="99">
        <v>6</v>
      </c>
      <c r="K20" s="47"/>
      <c r="L20" s="59">
        <v>27158</v>
      </c>
      <c r="M20" s="66">
        <v>98073.4</v>
      </c>
      <c r="O20" s="116"/>
      <c r="P20" s="30" t="s">
        <v>35</v>
      </c>
      <c r="Q20" s="99">
        <v>6</v>
      </c>
      <c r="R20" s="47"/>
      <c r="S20" s="59">
        <v>36428</v>
      </c>
      <c r="T20" s="66">
        <v>131549.30000000002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101742</v>
      </c>
      <c r="F21" s="66">
        <v>41788.400000000001</v>
      </c>
      <c r="H21" s="116"/>
      <c r="I21" s="33" t="s">
        <v>36</v>
      </c>
      <c r="J21" s="99">
        <v>7</v>
      </c>
      <c r="K21" s="47"/>
      <c r="L21" s="59">
        <v>43455</v>
      </c>
      <c r="M21" s="66">
        <v>17848.2</v>
      </c>
      <c r="O21" s="116"/>
      <c r="P21" s="33" t="s">
        <v>36</v>
      </c>
      <c r="Q21" s="99">
        <v>7</v>
      </c>
      <c r="R21" s="47"/>
      <c r="S21" s="59">
        <v>58287</v>
      </c>
      <c r="T21" s="66">
        <v>23940.2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64568</v>
      </c>
      <c r="F22" s="65">
        <f t="shared" ref="F22" si="0">F23+F24</f>
        <v>90905.7</v>
      </c>
      <c r="H22" s="116"/>
      <c r="I22" s="32" t="s">
        <v>31</v>
      </c>
      <c r="J22" s="99">
        <v>8</v>
      </c>
      <c r="K22" s="47" t="s">
        <v>16</v>
      </c>
      <c r="L22" s="68">
        <f>L23+L24</f>
        <v>27577</v>
      </c>
      <c r="M22" s="65">
        <f t="shared" ref="M22" si="1">M23+M24</f>
        <v>38825.800000000003</v>
      </c>
      <c r="O22" s="116"/>
      <c r="P22" s="32" t="s">
        <v>31</v>
      </c>
      <c r="Q22" s="99">
        <v>8</v>
      </c>
      <c r="R22" s="47" t="s">
        <v>16</v>
      </c>
      <c r="S22" s="68">
        <f>S23+S24</f>
        <v>36991</v>
      </c>
      <c r="T22" s="65">
        <f t="shared" ref="T22" si="2">T23+T24</f>
        <v>52079.899999999994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64568</v>
      </c>
      <c r="F23" s="66">
        <v>90905.7</v>
      </c>
      <c r="H23" s="116"/>
      <c r="I23" s="30" t="s">
        <v>35</v>
      </c>
      <c r="J23" s="99">
        <v>9</v>
      </c>
      <c r="K23" s="47"/>
      <c r="L23" s="59">
        <v>27577</v>
      </c>
      <c r="M23" s="66">
        <v>38825.800000000003</v>
      </c>
      <c r="O23" s="116"/>
      <c r="P23" s="30" t="s">
        <v>35</v>
      </c>
      <c r="Q23" s="99">
        <v>9</v>
      </c>
      <c r="R23" s="47"/>
      <c r="S23" s="59">
        <v>36991</v>
      </c>
      <c r="T23" s="66">
        <v>52079.899999999994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123070</v>
      </c>
      <c r="F25" s="65">
        <f>F26+F27</f>
        <v>275964.59999999998</v>
      </c>
      <c r="H25" s="116"/>
      <c r="I25" s="32" t="s">
        <v>28</v>
      </c>
      <c r="J25" s="99">
        <v>11</v>
      </c>
      <c r="K25" s="47" t="s">
        <v>17</v>
      </c>
      <c r="L25" s="68">
        <f>L26+L27</f>
        <v>52564</v>
      </c>
      <c r="M25" s="65">
        <f>M26+M27</f>
        <v>117866.4</v>
      </c>
      <c r="O25" s="116"/>
      <c r="P25" s="32" t="s">
        <v>28</v>
      </c>
      <c r="Q25" s="99">
        <v>11</v>
      </c>
      <c r="R25" s="47" t="s">
        <v>17</v>
      </c>
      <c r="S25" s="68">
        <f>S26+S27</f>
        <v>70506</v>
      </c>
      <c r="T25" s="65">
        <f>T26+T27</f>
        <v>158098.19999999998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33673</v>
      </c>
      <c r="F26" s="66">
        <v>133946.29999999999</v>
      </c>
      <c r="H26" s="116"/>
      <c r="I26" s="30" t="s">
        <v>35</v>
      </c>
      <c r="J26" s="99">
        <v>12</v>
      </c>
      <c r="K26" s="47"/>
      <c r="L26" s="59">
        <v>14382</v>
      </c>
      <c r="M26" s="66">
        <v>57209.5</v>
      </c>
      <c r="O26" s="116"/>
      <c r="P26" s="30" t="s">
        <v>35</v>
      </c>
      <c r="Q26" s="99">
        <v>12</v>
      </c>
      <c r="R26" s="47"/>
      <c r="S26" s="59">
        <v>19291</v>
      </c>
      <c r="T26" s="66">
        <v>76736.799999999988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89397</v>
      </c>
      <c r="F27" s="66">
        <v>142018.29999999999</v>
      </c>
      <c r="H27" s="116"/>
      <c r="I27" s="33" t="s">
        <v>46</v>
      </c>
      <c r="J27" s="99">
        <v>13</v>
      </c>
      <c r="K27" s="47"/>
      <c r="L27" s="59">
        <v>38182</v>
      </c>
      <c r="M27" s="66">
        <v>60656.9</v>
      </c>
      <c r="O27" s="116"/>
      <c r="P27" s="33" t="s">
        <v>46</v>
      </c>
      <c r="Q27" s="99">
        <v>13</v>
      </c>
      <c r="R27" s="47"/>
      <c r="S27" s="59">
        <v>51215</v>
      </c>
      <c r="T27" s="66">
        <v>81361.399999999994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12009</v>
      </c>
      <c r="F29" s="65">
        <f>F30+F40+F41</f>
        <v>853371.70000000007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5129</v>
      </c>
      <c r="M29" s="65">
        <f>M30+M40+M41</f>
        <v>364523.69999999995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6880</v>
      </c>
      <c r="T29" s="65">
        <f>T30+T40+T41</f>
        <v>488848.00000000006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11846</v>
      </c>
      <c r="F30" s="66">
        <v>820072.8</v>
      </c>
      <c r="G30" s="37"/>
      <c r="H30" s="116"/>
      <c r="I30" s="36" t="s">
        <v>41</v>
      </c>
      <c r="J30" s="49">
        <v>15</v>
      </c>
      <c r="K30" s="48" t="s">
        <v>9</v>
      </c>
      <c r="L30" s="59">
        <v>5059</v>
      </c>
      <c r="M30" s="66">
        <v>350223.6</v>
      </c>
      <c r="N30" s="37"/>
      <c r="O30" s="116"/>
      <c r="P30" s="36" t="s">
        <v>41</v>
      </c>
      <c r="Q30" s="49">
        <v>15</v>
      </c>
      <c r="R30" s="48" t="s">
        <v>9</v>
      </c>
      <c r="S30" s="59">
        <v>6787</v>
      </c>
      <c r="T30" s="66">
        <v>469849.20000000007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163</v>
      </c>
      <c r="F40" s="66">
        <v>33298.9</v>
      </c>
      <c r="H40" s="116"/>
      <c r="I40" s="40" t="s">
        <v>13</v>
      </c>
      <c r="J40" s="49">
        <v>24</v>
      </c>
      <c r="K40" s="47" t="s">
        <v>9</v>
      </c>
      <c r="L40" s="59">
        <v>70</v>
      </c>
      <c r="M40" s="66">
        <v>14300.1</v>
      </c>
      <c r="O40" s="116"/>
      <c r="P40" s="40" t="s">
        <v>13</v>
      </c>
      <c r="Q40" s="49">
        <v>24</v>
      </c>
      <c r="R40" s="47" t="s">
        <v>9</v>
      </c>
      <c r="S40" s="59">
        <v>93</v>
      </c>
      <c r="T40" s="66">
        <v>18998.800000000003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2147</v>
      </c>
      <c r="F42" s="65">
        <f>F43+F47</f>
        <v>45575.5</v>
      </c>
      <c r="H42" s="125" t="s">
        <v>26</v>
      </c>
      <c r="I42" s="42" t="s">
        <v>29</v>
      </c>
      <c r="J42" s="49">
        <v>26</v>
      </c>
      <c r="K42" s="47"/>
      <c r="L42" s="68">
        <f>L43+L47</f>
        <v>917</v>
      </c>
      <c r="M42" s="65">
        <f>M43+M47</f>
        <v>19465.599999999999</v>
      </c>
      <c r="O42" s="125" t="s">
        <v>26</v>
      </c>
      <c r="P42" s="42" t="s">
        <v>29</v>
      </c>
      <c r="Q42" s="49">
        <v>26</v>
      </c>
      <c r="R42" s="47"/>
      <c r="S42" s="68">
        <f>S43+S47</f>
        <v>1230</v>
      </c>
      <c r="T42" s="65">
        <f>T43+T47</f>
        <v>26109.9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2147</v>
      </c>
      <c r="F43" s="66">
        <v>45575.5</v>
      </c>
      <c r="H43" s="126"/>
      <c r="I43" s="36" t="s">
        <v>41</v>
      </c>
      <c r="J43" s="49">
        <v>27</v>
      </c>
      <c r="K43" s="47"/>
      <c r="L43" s="59">
        <v>917</v>
      </c>
      <c r="M43" s="66">
        <v>19465.599999999999</v>
      </c>
      <c r="O43" s="126"/>
      <c r="P43" s="36" t="s">
        <v>41</v>
      </c>
      <c r="Q43" s="49">
        <v>27</v>
      </c>
      <c r="R43" s="47"/>
      <c r="S43" s="59">
        <v>1230</v>
      </c>
      <c r="T43" s="66">
        <v>26109.9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4" sqref="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75</v>
      </c>
      <c r="B7" s="133"/>
      <c r="C7" s="133"/>
      <c r="D7" s="133"/>
      <c r="E7" s="133"/>
      <c r="F7" s="133"/>
      <c r="H7" s="133" t="s">
        <v>75</v>
      </c>
      <c r="I7" s="133"/>
      <c r="J7" s="133"/>
      <c r="K7" s="133"/>
      <c r="L7" s="133"/>
      <c r="M7" s="133"/>
      <c r="O7" s="133" t="s">
        <v>75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351159.10000000003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174016.7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177142.40000000002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78415</v>
      </c>
      <c r="F19" s="65">
        <f>F20+F21</f>
        <v>143733.20000000001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38859</v>
      </c>
      <c r="M19" s="65">
        <f>M20+M21</f>
        <v>71227.199999999997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39556</v>
      </c>
      <c r="T19" s="65">
        <f>T20+T21</f>
        <v>72506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43130</v>
      </c>
      <c r="F20" s="66">
        <v>117483.6</v>
      </c>
      <c r="H20" s="116"/>
      <c r="I20" s="30" t="s">
        <v>35</v>
      </c>
      <c r="J20" s="99">
        <v>6</v>
      </c>
      <c r="K20" s="47"/>
      <c r="L20" s="59">
        <v>21373</v>
      </c>
      <c r="M20" s="66">
        <v>58218.8</v>
      </c>
      <c r="O20" s="116"/>
      <c r="P20" s="30" t="s">
        <v>35</v>
      </c>
      <c r="Q20" s="99">
        <v>6</v>
      </c>
      <c r="R20" s="47"/>
      <c r="S20" s="59">
        <v>21757</v>
      </c>
      <c r="T20" s="66">
        <v>59264.800000000003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35285</v>
      </c>
      <c r="F21" s="66">
        <v>26249.599999999999</v>
      </c>
      <c r="H21" s="116"/>
      <c r="I21" s="33" t="s">
        <v>36</v>
      </c>
      <c r="J21" s="99">
        <v>7</v>
      </c>
      <c r="K21" s="47"/>
      <c r="L21" s="59">
        <v>17486</v>
      </c>
      <c r="M21" s="66">
        <v>13008.4</v>
      </c>
      <c r="O21" s="116"/>
      <c r="P21" s="33" t="s">
        <v>36</v>
      </c>
      <c r="Q21" s="99">
        <v>7</v>
      </c>
      <c r="R21" s="47"/>
      <c r="S21" s="59">
        <v>17799</v>
      </c>
      <c r="T21" s="66">
        <v>13241.199999999999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11930</v>
      </c>
      <c r="F22" s="65">
        <f t="shared" ref="F22" si="0">F23+F24</f>
        <v>13981.8</v>
      </c>
      <c r="H22" s="116"/>
      <c r="I22" s="32" t="s">
        <v>31</v>
      </c>
      <c r="J22" s="99">
        <v>8</v>
      </c>
      <c r="K22" s="47" t="s">
        <v>16</v>
      </c>
      <c r="L22" s="68">
        <f>L23+L24</f>
        <v>5912</v>
      </c>
      <c r="M22" s="65">
        <f t="shared" ref="M22" si="1">M23+M24</f>
        <v>6928.8</v>
      </c>
      <c r="O22" s="116"/>
      <c r="P22" s="32" t="s">
        <v>31</v>
      </c>
      <c r="Q22" s="99">
        <v>8</v>
      </c>
      <c r="R22" s="47" t="s">
        <v>16</v>
      </c>
      <c r="S22" s="68">
        <f>S23+S24</f>
        <v>6018</v>
      </c>
      <c r="T22" s="65">
        <f t="shared" ref="T22" si="2">T23+T24</f>
        <v>7052.9999999999991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11930</v>
      </c>
      <c r="F23" s="66">
        <v>13981.8</v>
      </c>
      <c r="H23" s="116"/>
      <c r="I23" s="30" t="s">
        <v>35</v>
      </c>
      <c r="J23" s="99">
        <v>9</v>
      </c>
      <c r="K23" s="47"/>
      <c r="L23" s="59">
        <v>5912</v>
      </c>
      <c r="M23" s="66">
        <v>6928.8</v>
      </c>
      <c r="O23" s="116"/>
      <c r="P23" s="30" t="s">
        <v>35</v>
      </c>
      <c r="Q23" s="99">
        <v>9</v>
      </c>
      <c r="R23" s="47"/>
      <c r="S23" s="59">
        <v>6018</v>
      </c>
      <c r="T23" s="66">
        <v>7052.9999999999991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65973</v>
      </c>
      <c r="F25" s="65">
        <f>F26+F27</f>
        <v>164830.40000000002</v>
      </c>
      <c r="H25" s="116"/>
      <c r="I25" s="32" t="s">
        <v>28</v>
      </c>
      <c r="J25" s="99">
        <v>11</v>
      </c>
      <c r="K25" s="47" t="s">
        <v>17</v>
      </c>
      <c r="L25" s="68">
        <f>L26+L27</f>
        <v>32693</v>
      </c>
      <c r="M25" s="65">
        <f>M26+M27</f>
        <v>81682</v>
      </c>
      <c r="O25" s="116"/>
      <c r="P25" s="32" t="s">
        <v>28</v>
      </c>
      <c r="Q25" s="99">
        <v>11</v>
      </c>
      <c r="R25" s="47" t="s">
        <v>17</v>
      </c>
      <c r="S25" s="68">
        <f>S26+S27</f>
        <v>33280</v>
      </c>
      <c r="T25" s="65">
        <f>T26+T27</f>
        <v>83148.400000000009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28404</v>
      </c>
      <c r="F26" s="66">
        <v>74160.3</v>
      </c>
      <c r="H26" s="116"/>
      <c r="I26" s="30" t="s">
        <v>35</v>
      </c>
      <c r="J26" s="99">
        <v>12</v>
      </c>
      <c r="K26" s="47"/>
      <c r="L26" s="59">
        <v>14076</v>
      </c>
      <c r="M26" s="66">
        <v>36751.199999999997</v>
      </c>
      <c r="O26" s="116"/>
      <c r="P26" s="30" t="s">
        <v>35</v>
      </c>
      <c r="Q26" s="99">
        <v>12</v>
      </c>
      <c r="R26" s="47"/>
      <c r="S26" s="59">
        <v>14328</v>
      </c>
      <c r="T26" s="66">
        <v>37409.100000000006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37569</v>
      </c>
      <c r="F27" s="66">
        <v>90670.1</v>
      </c>
      <c r="H27" s="116"/>
      <c r="I27" s="33" t="s">
        <v>46</v>
      </c>
      <c r="J27" s="99">
        <v>13</v>
      </c>
      <c r="K27" s="47"/>
      <c r="L27" s="59">
        <v>18617</v>
      </c>
      <c r="M27" s="66">
        <v>44930.8</v>
      </c>
      <c r="O27" s="116"/>
      <c r="P27" s="33" t="s">
        <v>46</v>
      </c>
      <c r="Q27" s="99">
        <v>13</v>
      </c>
      <c r="R27" s="47"/>
      <c r="S27" s="59">
        <v>18952</v>
      </c>
      <c r="T27" s="66">
        <v>45739.3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1340</v>
      </c>
      <c r="F42" s="65">
        <f>F43+F47</f>
        <v>28613.7</v>
      </c>
      <c r="H42" s="125" t="s">
        <v>26</v>
      </c>
      <c r="I42" s="42" t="s">
        <v>29</v>
      </c>
      <c r="J42" s="49">
        <v>26</v>
      </c>
      <c r="K42" s="47"/>
      <c r="L42" s="68">
        <f>L43+L47</f>
        <v>664</v>
      </c>
      <c r="M42" s="65">
        <f>M43+M47</f>
        <v>14178.7</v>
      </c>
      <c r="O42" s="125" t="s">
        <v>26</v>
      </c>
      <c r="P42" s="42" t="s">
        <v>29</v>
      </c>
      <c r="Q42" s="49">
        <v>26</v>
      </c>
      <c r="R42" s="47"/>
      <c r="S42" s="68">
        <f>S43+S47</f>
        <v>676</v>
      </c>
      <c r="T42" s="65">
        <f>T43+T47</f>
        <v>14435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1340</v>
      </c>
      <c r="F43" s="66">
        <v>28613.7</v>
      </c>
      <c r="H43" s="126"/>
      <c r="I43" s="36" t="s">
        <v>41</v>
      </c>
      <c r="J43" s="49">
        <v>27</v>
      </c>
      <c r="K43" s="47"/>
      <c r="L43" s="59">
        <v>664</v>
      </c>
      <c r="M43" s="66">
        <v>14178.7</v>
      </c>
      <c r="O43" s="126"/>
      <c r="P43" s="36" t="s">
        <v>41</v>
      </c>
      <c r="Q43" s="49">
        <v>27</v>
      </c>
      <c r="R43" s="47"/>
      <c r="S43" s="59">
        <v>676</v>
      </c>
      <c r="T43" s="66">
        <v>14435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A7" sqref="A7:F7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152</v>
      </c>
      <c r="B7" s="133"/>
      <c r="C7" s="133"/>
      <c r="D7" s="133"/>
      <c r="E7" s="133"/>
      <c r="F7" s="133"/>
      <c r="H7" s="133" t="s">
        <v>152</v>
      </c>
      <c r="I7" s="133"/>
      <c r="J7" s="133"/>
      <c r="K7" s="133"/>
      <c r="L7" s="133"/>
      <c r="M7" s="133"/>
      <c r="O7" s="133" t="s">
        <v>152</v>
      </c>
      <c r="P7" s="133"/>
      <c r="Q7" s="133"/>
      <c r="R7" s="133"/>
      <c r="S7" s="133"/>
      <c r="T7" s="133"/>
      <c r="U7" s="70"/>
      <c r="V7" s="70"/>
    </row>
    <row r="8" spans="1:22" s="112" customFormat="1" ht="21" customHeight="1" x14ac:dyDescent="0.2">
      <c r="A8" s="120" t="s">
        <v>0</v>
      </c>
      <c r="B8" s="120"/>
      <c r="C8" s="120"/>
      <c r="D8" s="120"/>
      <c r="E8" s="120"/>
      <c r="F8" s="120"/>
      <c r="G8" s="111"/>
      <c r="H8" s="120" t="s">
        <v>0</v>
      </c>
      <c r="I8" s="120"/>
      <c r="J8" s="120"/>
      <c r="K8" s="120"/>
      <c r="L8" s="120"/>
      <c r="M8" s="120"/>
      <c r="N8" s="1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84777.1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38617.4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46159.700000000004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>
        <f>M17+T17</f>
        <v>0</v>
      </c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10</v>
      </c>
      <c r="F19" s="65">
        <f>F20+F21</f>
        <v>3.8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5</v>
      </c>
      <c r="M19" s="65">
        <f>M20+M21</f>
        <v>1.9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5</v>
      </c>
      <c r="T19" s="65">
        <f>T20+T21</f>
        <v>1.9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10</v>
      </c>
      <c r="F21" s="66">
        <v>3.8</v>
      </c>
      <c r="H21" s="116"/>
      <c r="I21" s="33" t="s">
        <v>36</v>
      </c>
      <c r="J21" s="99">
        <v>7</v>
      </c>
      <c r="K21" s="47"/>
      <c r="L21" s="59">
        <v>5</v>
      </c>
      <c r="M21" s="66">
        <v>1.9</v>
      </c>
      <c r="O21" s="116"/>
      <c r="P21" s="33" t="s">
        <v>36</v>
      </c>
      <c r="Q21" s="99">
        <v>7</v>
      </c>
      <c r="R21" s="47"/>
      <c r="S21" s="59">
        <v>5</v>
      </c>
      <c r="T21" s="66">
        <v>1.9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10</v>
      </c>
      <c r="F25" s="65">
        <f>F26+F27</f>
        <v>84773.3</v>
      </c>
      <c r="H25" s="116"/>
      <c r="I25" s="32" t="s">
        <v>28</v>
      </c>
      <c r="J25" s="99">
        <v>11</v>
      </c>
      <c r="K25" s="47" t="s">
        <v>17</v>
      </c>
      <c r="L25" s="68">
        <f>L26+L27</f>
        <v>5</v>
      </c>
      <c r="M25" s="65">
        <f>M26+M27</f>
        <v>38615.5</v>
      </c>
      <c r="O25" s="116"/>
      <c r="P25" s="32" t="s">
        <v>28</v>
      </c>
      <c r="Q25" s="99">
        <v>11</v>
      </c>
      <c r="R25" s="47" t="s">
        <v>17</v>
      </c>
      <c r="S25" s="68">
        <f>S26+S27</f>
        <v>5</v>
      </c>
      <c r="T25" s="65">
        <f>T26+T27</f>
        <v>46157.8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84765.1</v>
      </c>
      <c r="H26" s="116"/>
      <c r="I26" s="30" t="s">
        <v>35</v>
      </c>
      <c r="J26" s="99">
        <v>12</v>
      </c>
      <c r="K26" s="47"/>
      <c r="L26" s="59">
        <v>0</v>
      </c>
      <c r="M26" s="66">
        <v>38611.4</v>
      </c>
      <c r="O26" s="116"/>
      <c r="P26" s="30" t="s">
        <v>35</v>
      </c>
      <c r="Q26" s="99">
        <v>12</v>
      </c>
      <c r="R26" s="47"/>
      <c r="S26" s="59">
        <v>0</v>
      </c>
      <c r="T26" s="66">
        <v>46153.700000000004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10</v>
      </c>
      <c r="F27" s="66">
        <v>8.1999999999999993</v>
      </c>
      <c r="H27" s="116"/>
      <c r="I27" s="33" t="s">
        <v>46</v>
      </c>
      <c r="J27" s="99">
        <v>13</v>
      </c>
      <c r="K27" s="47"/>
      <c r="L27" s="59">
        <v>5</v>
      </c>
      <c r="M27" s="66">
        <v>4.0999999999999996</v>
      </c>
      <c r="O27" s="116"/>
      <c r="P27" s="33" t="s">
        <v>46</v>
      </c>
      <c r="Q27" s="99">
        <v>13</v>
      </c>
      <c r="R27" s="47"/>
      <c r="S27" s="59">
        <v>5</v>
      </c>
      <c r="T27" s="66">
        <v>4.0999999999999996</v>
      </c>
      <c r="U27" s="34"/>
      <c r="V27" s="34"/>
    </row>
    <row r="28" spans="1:22" s="27" customFormat="1" ht="66" hidden="1" customHeight="1" x14ac:dyDescent="0.2">
      <c r="A28" s="110"/>
      <c r="B28" s="97"/>
      <c r="C28" s="49">
        <v>14</v>
      </c>
      <c r="D28" s="47"/>
      <c r="E28" s="59"/>
      <c r="F28" s="83">
        <f>M28+T28</f>
        <v>0</v>
      </c>
      <c r="H28" s="110"/>
      <c r="I28" s="97"/>
      <c r="J28" s="49">
        <v>14</v>
      </c>
      <c r="K28" s="47"/>
      <c r="L28" s="59"/>
      <c r="M28" s="83">
        <v>0</v>
      </c>
      <c r="O28" s="110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113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113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113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113" t="s">
        <v>39</v>
      </c>
      <c r="C44" s="49">
        <v>28</v>
      </c>
      <c r="D44" s="48" t="s">
        <v>20</v>
      </c>
      <c r="E44" s="60">
        <v>0</v>
      </c>
      <c r="F44" s="67">
        <v>0</v>
      </c>
      <c r="H44" s="126"/>
      <c r="I44" s="113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113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113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6"/>
      <c r="I45" s="113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113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113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6"/>
      <c r="I46" s="113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113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151</v>
      </c>
      <c r="B7" s="133"/>
      <c r="C7" s="133"/>
      <c r="D7" s="133"/>
      <c r="E7" s="133"/>
      <c r="F7" s="133"/>
      <c r="H7" s="133" t="s">
        <v>151</v>
      </c>
      <c r="I7" s="133"/>
      <c r="J7" s="133"/>
      <c r="K7" s="133"/>
      <c r="L7" s="133"/>
      <c r="M7" s="133"/>
      <c r="O7" s="133" t="s">
        <v>151</v>
      </c>
      <c r="P7" s="133"/>
      <c r="Q7" s="133"/>
      <c r="R7" s="133"/>
      <c r="S7" s="133"/>
      <c r="T7" s="133"/>
      <c r="U7" s="70"/>
      <c r="V7" s="70"/>
    </row>
    <row r="8" spans="1:22" s="107" customFormat="1" ht="21" customHeight="1" x14ac:dyDescent="0.2">
      <c r="A8" s="120" t="s">
        <v>0</v>
      </c>
      <c r="B8" s="120"/>
      <c r="C8" s="120"/>
      <c r="D8" s="120"/>
      <c r="E8" s="120"/>
      <c r="F8" s="120"/>
      <c r="G8" s="106"/>
      <c r="H8" s="120" t="s">
        <v>0</v>
      </c>
      <c r="I8" s="120"/>
      <c r="J8" s="120"/>
      <c r="K8" s="120"/>
      <c r="L8" s="120"/>
      <c r="M8" s="120"/>
      <c r="N8" s="106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14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7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7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>
        <f>M17+T17</f>
        <v>0</v>
      </c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14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7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7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14</v>
      </c>
      <c r="H27" s="116"/>
      <c r="I27" s="33" t="s">
        <v>46</v>
      </c>
      <c r="J27" s="99">
        <v>13</v>
      </c>
      <c r="K27" s="47"/>
      <c r="L27" s="59">
        <v>0</v>
      </c>
      <c r="M27" s="66">
        <v>7</v>
      </c>
      <c r="O27" s="116"/>
      <c r="P27" s="33" t="s">
        <v>46</v>
      </c>
      <c r="Q27" s="99">
        <v>13</v>
      </c>
      <c r="R27" s="47"/>
      <c r="S27" s="59">
        <v>0</v>
      </c>
      <c r="T27" s="66">
        <v>7</v>
      </c>
      <c r="U27" s="34"/>
      <c r="V27" s="34"/>
    </row>
    <row r="28" spans="1:22" s="27" customFormat="1" ht="66" hidden="1" customHeight="1" x14ac:dyDescent="0.2">
      <c r="A28" s="105"/>
      <c r="B28" s="97"/>
      <c r="C28" s="49">
        <v>14</v>
      </c>
      <c r="D28" s="47"/>
      <c r="E28" s="59"/>
      <c r="F28" s="83">
        <f>M28+T28</f>
        <v>0</v>
      </c>
      <c r="H28" s="105"/>
      <c r="I28" s="97"/>
      <c r="J28" s="49">
        <v>14</v>
      </c>
      <c r="K28" s="47"/>
      <c r="L28" s="59"/>
      <c r="M28" s="83">
        <v>0</v>
      </c>
      <c r="O28" s="105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108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108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108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108" t="s">
        <v>39</v>
      </c>
      <c r="C44" s="49">
        <v>28</v>
      </c>
      <c r="D44" s="48" t="s">
        <v>20</v>
      </c>
      <c r="E44" s="60">
        <v>0</v>
      </c>
      <c r="F44" s="67">
        <v>0</v>
      </c>
      <c r="H44" s="126"/>
      <c r="I44" s="108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108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10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6"/>
      <c r="I45" s="10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10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10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6"/>
      <c r="I46" s="10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10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77</v>
      </c>
      <c r="B7" s="133"/>
      <c r="C7" s="133"/>
      <c r="D7" s="133"/>
      <c r="E7" s="133"/>
      <c r="F7" s="133"/>
      <c r="H7" s="133" t="s">
        <v>77</v>
      </c>
      <c r="I7" s="133"/>
      <c r="J7" s="133"/>
      <c r="K7" s="133"/>
      <c r="L7" s="133"/>
      <c r="M7" s="133"/>
      <c r="O7" s="133" t="s">
        <v>77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275566.89999999997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114441.09999999999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161125.79999999999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69692</v>
      </c>
      <c r="F19" s="65">
        <f>F20+F21</f>
        <v>81766.2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28917</v>
      </c>
      <c r="M19" s="65">
        <f>M20+M21</f>
        <v>33925.4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40775</v>
      </c>
      <c r="T19" s="65">
        <f>T20+T21</f>
        <v>47840.799999999988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21535</v>
      </c>
      <c r="F20" s="66">
        <v>77827.899999999994</v>
      </c>
      <c r="H20" s="116"/>
      <c r="I20" s="30" t="s">
        <v>35</v>
      </c>
      <c r="J20" s="99">
        <v>6</v>
      </c>
      <c r="K20" s="47"/>
      <c r="L20" s="59">
        <v>8935</v>
      </c>
      <c r="M20" s="66">
        <v>32291.3</v>
      </c>
      <c r="O20" s="116"/>
      <c r="P20" s="30" t="s">
        <v>35</v>
      </c>
      <c r="Q20" s="99">
        <v>6</v>
      </c>
      <c r="R20" s="47"/>
      <c r="S20" s="59">
        <v>12600</v>
      </c>
      <c r="T20" s="66">
        <v>45536.599999999991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48157</v>
      </c>
      <c r="F21" s="66">
        <v>3938.3</v>
      </c>
      <c r="H21" s="116"/>
      <c r="I21" s="33" t="s">
        <v>36</v>
      </c>
      <c r="J21" s="99">
        <v>7</v>
      </c>
      <c r="K21" s="47"/>
      <c r="L21" s="59">
        <v>19982</v>
      </c>
      <c r="M21" s="66">
        <v>1634.1</v>
      </c>
      <c r="O21" s="116"/>
      <c r="P21" s="33" t="s">
        <v>36</v>
      </c>
      <c r="Q21" s="99">
        <v>7</v>
      </c>
      <c r="R21" s="47"/>
      <c r="S21" s="59">
        <v>28175</v>
      </c>
      <c r="T21" s="66">
        <v>2304.2000000000003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10451</v>
      </c>
      <c r="F22" s="65">
        <f t="shared" ref="F22" si="0">F23+F24</f>
        <v>12428.9</v>
      </c>
      <c r="H22" s="116"/>
      <c r="I22" s="32" t="s">
        <v>31</v>
      </c>
      <c r="J22" s="99">
        <v>8</v>
      </c>
      <c r="K22" s="47" t="s">
        <v>16</v>
      </c>
      <c r="L22" s="68">
        <f>L23+L24</f>
        <v>4336</v>
      </c>
      <c r="M22" s="65">
        <f t="shared" ref="M22" si="1">M23+M24</f>
        <v>5156.6000000000004</v>
      </c>
      <c r="O22" s="116"/>
      <c r="P22" s="32" t="s">
        <v>31</v>
      </c>
      <c r="Q22" s="99">
        <v>8</v>
      </c>
      <c r="R22" s="47" t="s">
        <v>16</v>
      </c>
      <c r="S22" s="68">
        <f>S23+S24</f>
        <v>6115</v>
      </c>
      <c r="T22" s="65">
        <f t="shared" ref="T22" si="2">T23+T24</f>
        <v>7272.2999999999993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10451</v>
      </c>
      <c r="F23" s="66">
        <v>12428.9</v>
      </c>
      <c r="H23" s="116"/>
      <c r="I23" s="30" t="s">
        <v>35</v>
      </c>
      <c r="J23" s="99">
        <v>9</v>
      </c>
      <c r="K23" s="47"/>
      <c r="L23" s="59">
        <v>4336</v>
      </c>
      <c r="M23" s="66">
        <v>5156.6000000000004</v>
      </c>
      <c r="O23" s="116"/>
      <c r="P23" s="30" t="s">
        <v>35</v>
      </c>
      <c r="Q23" s="99">
        <v>9</v>
      </c>
      <c r="R23" s="47"/>
      <c r="S23" s="59">
        <v>6115</v>
      </c>
      <c r="T23" s="66">
        <v>7272.2999999999993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46376</v>
      </c>
      <c r="F25" s="65">
        <f>F26+F27</f>
        <v>54753.2</v>
      </c>
      <c r="H25" s="116"/>
      <c r="I25" s="32" t="s">
        <v>28</v>
      </c>
      <c r="J25" s="99">
        <v>11</v>
      </c>
      <c r="K25" s="47" t="s">
        <v>17</v>
      </c>
      <c r="L25" s="68">
        <f>L26+L27</f>
        <v>19242</v>
      </c>
      <c r="M25" s="65">
        <f>M26+M27</f>
        <v>22717.4</v>
      </c>
      <c r="O25" s="116"/>
      <c r="P25" s="32" t="s">
        <v>28</v>
      </c>
      <c r="Q25" s="99">
        <v>11</v>
      </c>
      <c r="R25" s="47" t="s">
        <v>17</v>
      </c>
      <c r="S25" s="68">
        <f>S26+S27</f>
        <v>27134</v>
      </c>
      <c r="T25" s="65">
        <f>T26+T27</f>
        <v>32035.799999999996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12227</v>
      </c>
      <c r="F26" s="66">
        <v>41116.199999999997</v>
      </c>
      <c r="H26" s="116"/>
      <c r="I26" s="30" t="s">
        <v>35</v>
      </c>
      <c r="J26" s="99">
        <v>12</v>
      </c>
      <c r="K26" s="47"/>
      <c r="L26" s="59">
        <v>5073</v>
      </c>
      <c r="M26" s="66">
        <v>17059.2</v>
      </c>
      <c r="O26" s="116"/>
      <c r="P26" s="30" t="s">
        <v>35</v>
      </c>
      <c r="Q26" s="99">
        <v>12</v>
      </c>
      <c r="R26" s="47"/>
      <c r="S26" s="59">
        <v>7154</v>
      </c>
      <c r="T26" s="66">
        <v>24056.999999999996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34149</v>
      </c>
      <c r="F27" s="66">
        <v>13637</v>
      </c>
      <c r="H27" s="116"/>
      <c r="I27" s="33" t="s">
        <v>46</v>
      </c>
      <c r="J27" s="99">
        <v>13</v>
      </c>
      <c r="K27" s="47"/>
      <c r="L27" s="59">
        <v>14169</v>
      </c>
      <c r="M27" s="66">
        <v>5658.2</v>
      </c>
      <c r="O27" s="116"/>
      <c r="P27" s="33" t="s">
        <v>46</v>
      </c>
      <c r="Q27" s="99">
        <v>13</v>
      </c>
      <c r="R27" s="47"/>
      <c r="S27" s="59">
        <v>19980</v>
      </c>
      <c r="T27" s="66">
        <v>7978.8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1305</v>
      </c>
      <c r="F29" s="65">
        <f>F30+F40+F41</f>
        <v>112609.3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542</v>
      </c>
      <c r="M29" s="65">
        <f>M30+M40+M41</f>
        <v>46837.799999999996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763</v>
      </c>
      <c r="T29" s="65">
        <f>T30+T40+T41</f>
        <v>65771.5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1200</v>
      </c>
      <c r="F30" s="66">
        <v>86682.5</v>
      </c>
      <c r="G30" s="37"/>
      <c r="H30" s="116"/>
      <c r="I30" s="36" t="s">
        <v>41</v>
      </c>
      <c r="J30" s="49">
        <v>15</v>
      </c>
      <c r="K30" s="48" t="s">
        <v>9</v>
      </c>
      <c r="L30" s="59">
        <v>498</v>
      </c>
      <c r="M30" s="66">
        <v>35973.199999999997</v>
      </c>
      <c r="N30" s="37"/>
      <c r="O30" s="116"/>
      <c r="P30" s="36" t="s">
        <v>41</v>
      </c>
      <c r="Q30" s="49">
        <v>15</v>
      </c>
      <c r="R30" s="48" t="s">
        <v>9</v>
      </c>
      <c r="S30" s="59">
        <v>702</v>
      </c>
      <c r="T30" s="66">
        <v>50709.3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600</v>
      </c>
      <c r="F32" s="67">
        <v>47469.7</v>
      </c>
      <c r="H32" s="116"/>
      <c r="I32" s="129"/>
      <c r="J32" s="49">
        <v>17</v>
      </c>
      <c r="K32" s="47" t="s">
        <v>9</v>
      </c>
      <c r="L32" s="60">
        <v>249</v>
      </c>
      <c r="M32" s="67">
        <v>19699.900000000001</v>
      </c>
      <c r="O32" s="116"/>
      <c r="P32" s="129"/>
      <c r="Q32" s="49">
        <v>17</v>
      </c>
      <c r="R32" s="47" t="s">
        <v>9</v>
      </c>
      <c r="S32" s="60">
        <v>351</v>
      </c>
      <c r="T32" s="67">
        <v>27769.799999999996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105</v>
      </c>
      <c r="F40" s="66">
        <v>25926.799999999999</v>
      </c>
      <c r="H40" s="116"/>
      <c r="I40" s="40" t="s">
        <v>13</v>
      </c>
      <c r="J40" s="49">
        <v>24</v>
      </c>
      <c r="K40" s="47" t="s">
        <v>9</v>
      </c>
      <c r="L40" s="59">
        <v>44</v>
      </c>
      <c r="M40" s="66">
        <v>10864.6</v>
      </c>
      <c r="O40" s="116"/>
      <c r="P40" s="40" t="s">
        <v>13</v>
      </c>
      <c r="Q40" s="49">
        <v>24</v>
      </c>
      <c r="R40" s="47" t="s">
        <v>9</v>
      </c>
      <c r="S40" s="59">
        <v>61</v>
      </c>
      <c r="T40" s="66">
        <v>15062.199999999999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700</v>
      </c>
      <c r="F42" s="65">
        <f>F43+F47</f>
        <v>14009.3</v>
      </c>
      <c r="H42" s="125" t="s">
        <v>26</v>
      </c>
      <c r="I42" s="42" t="s">
        <v>29</v>
      </c>
      <c r="J42" s="49">
        <v>26</v>
      </c>
      <c r="K42" s="47"/>
      <c r="L42" s="68">
        <f>L43+L47</f>
        <v>290</v>
      </c>
      <c r="M42" s="65">
        <f>M43+M47</f>
        <v>5803.9</v>
      </c>
      <c r="O42" s="125" t="s">
        <v>26</v>
      </c>
      <c r="P42" s="42" t="s">
        <v>29</v>
      </c>
      <c r="Q42" s="49">
        <v>26</v>
      </c>
      <c r="R42" s="47"/>
      <c r="S42" s="68">
        <f>S43+S47</f>
        <v>410</v>
      </c>
      <c r="T42" s="65">
        <f>T43+T47</f>
        <v>8205.4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700</v>
      </c>
      <c r="F43" s="66">
        <v>14009.3</v>
      </c>
      <c r="H43" s="126"/>
      <c r="I43" s="36" t="s">
        <v>41</v>
      </c>
      <c r="J43" s="49">
        <v>27</v>
      </c>
      <c r="K43" s="47"/>
      <c r="L43" s="59">
        <v>290</v>
      </c>
      <c r="M43" s="66">
        <v>5803.9</v>
      </c>
      <c r="O43" s="126"/>
      <c r="P43" s="36" t="s">
        <v>41</v>
      </c>
      <c r="Q43" s="49">
        <v>27</v>
      </c>
      <c r="R43" s="47"/>
      <c r="S43" s="59">
        <v>410</v>
      </c>
      <c r="T43" s="66">
        <v>8205.4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8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59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49</v>
      </c>
      <c r="B7" s="133"/>
      <c r="C7" s="133"/>
      <c r="D7" s="133"/>
      <c r="E7" s="133"/>
      <c r="F7" s="133"/>
      <c r="H7" s="133" t="s">
        <v>49</v>
      </c>
      <c r="I7" s="133"/>
      <c r="J7" s="133"/>
      <c r="K7" s="133"/>
      <c r="L7" s="133"/>
      <c r="M7" s="133"/>
      <c r="O7" s="133" t="s">
        <v>49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921397.39999999991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411077.6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510319.8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15600</v>
      </c>
      <c r="F15" s="65">
        <v>115395.1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6960</v>
      </c>
      <c r="M15" s="65">
        <v>51495.4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8640</v>
      </c>
      <c r="T15" s="65">
        <v>63899.700000000004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15600</v>
      </c>
      <c r="F16" s="66">
        <v>112415.1</v>
      </c>
      <c r="H16" s="116"/>
      <c r="I16" s="30" t="s">
        <v>10</v>
      </c>
      <c r="J16" s="99">
        <v>3</v>
      </c>
      <c r="K16" s="47"/>
      <c r="L16" s="59">
        <v>6960</v>
      </c>
      <c r="M16" s="66">
        <v>50154.400000000001</v>
      </c>
      <c r="O16" s="116"/>
      <c r="P16" s="30" t="s">
        <v>10</v>
      </c>
      <c r="Q16" s="99">
        <v>3</v>
      </c>
      <c r="R16" s="47"/>
      <c r="S16" s="59">
        <v>8640</v>
      </c>
      <c r="T16" s="66">
        <v>62260.700000000004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40</v>
      </c>
      <c r="F18" s="66">
        <v>2980</v>
      </c>
      <c r="G18" s="31"/>
      <c r="H18" s="116"/>
      <c r="I18" s="30" t="s">
        <v>11</v>
      </c>
      <c r="J18" s="99">
        <v>4</v>
      </c>
      <c r="K18" s="47" t="s">
        <v>12</v>
      </c>
      <c r="L18" s="59">
        <v>18</v>
      </c>
      <c r="M18" s="66">
        <v>1341</v>
      </c>
      <c r="N18" s="31"/>
      <c r="O18" s="116"/>
      <c r="P18" s="30" t="s">
        <v>11</v>
      </c>
      <c r="Q18" s="99">
        <v>4</v>
      </c>
      <c r="R18" s="47" t="s">
        <v>12</v>
      </c>
      <c r="S18" s="59">
        <v>22</v>
      </c>
      <c r="T18" s="66">
        <v>1639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136973</v>
      </c>
      <c r="F19" s="65">
        <f>F20+F21</f>
        <v>134500.5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61111</v>
      </c>
      <c r="M19" s="65">
        <f>M20+M21</f>
        <v>60007.200000000004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75862</v>
      </c>
      <c r="T19" s="65">
        <f>T20+T21</f>
        <v>74493.3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33536</v>
      </c>
      <c r="F20" s="66">
        <v>112247.3</v>
      </c>
      <c r="H20" s="116"/>
      <c r="I20" s="30" t="s">
        <v>35</v>
      </c>
      <c r="J20" s="99">
        <v>6</v>
      </c>
      <c r="K20" s="47"/>
      <c r="L20" s="59">
        <v>14962</v>
      </c>
      <c r="M20" s="66">
        <v>50078.8</v>
      </c>
      <c r="O20" s="116"/>
      <c r="P20" s="30" t="s">
        <v>35</v>
      </c>
      <c r="Q20" s="99">
        <v>6</v>
      </c>
      <c r="R20" s="47"/>
      <c r="S20" s="59">
        <v>18574</v>
      </c>
      <c r="T20" s="66">
        <v>62168.5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103437</v>
      </c>
      <c r="F21" s="66">
        <v>22253.200000000001</v>
      </c>
      <c r="H21" s="116"/>
      <c r="I21" s="33" t="s">
        <v>36</v>
      </c>
      <c r="J21" s="99">
        <v>7</v>
      </c>
      <c r="K21" s="47"/>
      <c r="L21" s="59">
        <v>46149</v>
      </c>
      <c r="M21" s="66">
        <v>9928.4</v>
      </c>
      <c r="O21" s="116"/>
      <c r="P21" s="33" t="s">
        <v>36</v>
      </c>
      <c r="Q21" s="99">
        <v>7</v>
      </c>
      <c r="R21" s="47"/>
      <c r="S21" s="59">
        <v>57288</v>
      </c>
      <c r="T21" s="66">
        <v>12324.800000000001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16837</v>
      </c>
      <c r="F22" s="65">
        <f t="shared" ref="F22" si="0">F23+F24</f>
        <v>25192.3</v>
      </c>
      <c r="H22" s="116"/>
      <c r="I22" s="32" t="s">
        <v>31</v>
      </c>
      <c r="J22" s="99">
        <v>8</v>
      </c>
      <c r="K22" s="47" t="s">
        <v>16</v>
      </c>
      <c r="L22" s="68">
        <f>L23+L24</f>
        <v>7512</v>
      </c>
      <c r="M22" s="65">
        <f t="shared" ref="M22" si="1">M23+M24</f>
        <v>11239.8</v>
      </c>
      <c r="O22" s="116"/>
      <c r="P22" s="32" t="s">
        <v>31</v>
      </c>
      <c r="Q22" s="99">
        <v>8</v>
      </c>
      <c r="R22" s="47" t="s">
        <v>16</v>
      </c>
      <c r="S22" s="68">
        <f>S23+S24</f>
        <v>9325</v>
      </c>
      <c r="T22" s="65">
        <f t="shared" ref="T22" si="2">T23+T24</f>
        <v>13952.5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16837</v>
      </c>
      <c r="F23" s="66">
        <v>25192.3</v>
      </c>
      <c r="H23" s="116"/>
      <c r="I23" s="30" t="s">
        <v>35</v>
      </c>
      <c r="J23" s="99">
        <v>9</v>
      </c>
      <c r="K23" s="47"/>
      <c r="L23" s="59">
        <v>7512</v>
      </c>
      <c r="M23" s="66">
        <v>11239.8</v>
      </c>
      <c r="O23" s="116"/>
      <c r="P23" s="30" t="s">
        <v>35</v>
      </c>
      <c r="Q23" s="99">
        <v>9</v>
      </c>
      <c r="R23" s="47"/>
      <c r="S23" s="59">
        <v>9325</v>
      </c>
      <c r="T23" s="66">
        <v>13952.5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55361</v>
      </c>
      <c r="F25" s="65">
        <f>F26+F27</f>
        <v>195891.09999999998</v>
      </c>
      <c r="H25" s="116"/>
      <c r="I25" s="32" t="s">
        <v>28</v>
      </c>
      <c r="J25" s="99">
        <v>11</v>
      </c>
      <c r="K25" s="47" t="s">
        <v>17</v>
      </c>
      <c r="L25" s="68">
        <f>L26+L27</f>
        <v>24700</v>
      </c>
      <c r="M25" s="65">
        <f>M26+M27</f>
        <v>87398.6</v>
      </c>
      <c r="O25" s="116"/>
      <c r="P25" s="32" t="s">
        <v>28</v>
      </c>
      <c r="Q25" s="99">
        <v>11</v>
      </c>
      <c r="R25" s="47" t="s">
        <v>17</v>
      </c>
      <c r="S25" s="68">
        <f>S26+S27</f>
        <v>30661</v>
      </c>
      <c r="T25" s="65">
        <f>T26+T27</f>
        <v>108492.49999999999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21190</v>
      </c>
      <c r="F26" s="66">
        <v>119286.9</v>
      </c>
      <c r="H26" s="116"/>
      <c r="I26" s="30" t="s">
        <v>35</v>
      </c>
      <c r="J26" s="99">
        <v>12</v>
      </c>
      <c r="K26" s="47"/>
      <c r="L26" s="59">
        <v>9454</v>
      </c>
      <c r="M26" s="66">
        <v>53220.3</v>
      </c>
      <c r="O26" s="116"/>
      <c r="P26" s="30" t="s">
        <v>35</v>
      </c>
      <c r="Q26" s="99">
        <v>12</v>
      </c>
      <c r="R26" s="47"/>
      <c r="S26" s="59">
        <v>11736</v>
      </c>
      <c r="T26" s="66">
        <v>66066.599999999991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34171</v>
      </c>
      <c r="F27" s="66">
        <v>76604.2</v>
      </c>
      <c r="H27" s="116"/>
      <c r="I27" s="33" t="s">
        <v>46</v>
      </c>
      <c r="J27" s="99">
        <v>13</v>
      </c>
      <c r="K27" s="47"/>
      <c r="L27" s="59">
        <v>15246</v>
      </c>
      <c r="M27" s="66">
        <v>34178.300000000003</v>
      </c>
      <c r="O27" s="116"/>
      <c r="P27" s="33" t="s">
        <v>46</v>
      </c>
      <c r="Q27" s="99">
        <v>13</v>
      </c>
      <c r="R27" s="47"/>
      <c r="S27" s="59">
        <v>18925</v>
      </c>
      <c r="T27" s="66">
        <v>42425.899999999994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6099</v>
      </c>
      <c r="F29" s="65">
        <f>F30+F40+F41</f>
        <v>380370.2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2721</v>
      </c>
      <c r="M29" s="65">
        <f>M30+M40+M41</f>
        <v>169690.6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3378</v>
      </c>
      <c r="T29" s="65">
        <f>T30+T40+T41</f>
        <v>210679.6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6099</v>
      </c>
      <c r="F30" s="66">
        <v>380370.2</v>
      </c>
      <c r="G30" s="37"/>
      <c r="H30" s="116"/>
      <c r="I30" s="36" t="s">
        <v>41</v>
      </c>
      <c r="J30" s="49">
        <v>15</v>
      </c>
      <c r="K30" s="48" t="s">
        <v>9</v>
      </c>
      <c r="L30" s="59">
        <v>2721</v>
      </c>
      <c r="M30" s="66">
        <v>169690.6</v>
      </c>
      <c r="N30" s="37"/>
      <c r="O30" s="116"/>
      <c r="P30" s="36" t="s">
        <v>41</v>
      </c>
      <c r="Q30" s="49">
        <v>15</v>
      </c>
      <c r="R30" s="48" t="s">
        <v>9</v>
      </c>
      <c r="S30" s="59">
        <v>3378</v>
      </c>
      <c r="T30" s="66">
        <v>210679.6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240</v>
      </c>
      <c r="F32" s="67">
        <v>38005</v>
      </c>
      <c r="H32" s="116"/>
      <c r="I32" s="129"/>
      <c r="J32" s="49">
        <v>17</v>
      </c>
      <c r="K32" s="47" t="s">
        <v>9</v>
      </c>
      <c r="L32" s="60">
        <v>107</v>
      </c>
      <c r="M32" s="67">
        <v>16943.900000000001</v>
      </c>
      <c r="O32" s="116"/>
      <c r="P32" s="129"/>
      <c r="Q32" s="49">
        <v>17</v>
      </c>
      <c r="R32" s="47" t="s">
        <v>9</v>
      </c>
      <c r="S32" s="60">
        <v>133</v>
      </c>
      <c r="T32" s="67">
        <v>21061.1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2034</v>
      </c>
      <c r="F42" s="65">
        <f>F43+F47</f>
        <v>70048.199999999983</v>
      </c>
      <c r="H42" s="125" t="s">
        <v>26</v>
      </c>
      <c r="I42" s="42" t="s">
        <v>29</v>
      </c>
      <c r="J42" s="49">
        <v>26</v>
      </c>
      <c r="K42" s="47"/>
      <c r="L42" s="68">
        <f>L43+L47</f>
        <v>907</v>
      </c>
      <c r="M42" s="65">
        <f>M43+M47</f>
        <v>31246</v>
      </c>
      <c r="O42" s="125" t="s">
        <v>26</v>
      </c>
      <c r="P42" s="42" t="s">
        <v>29</v>
      </c>
      <c r="Q42" s="49">
        <v>26</v>
      </c>
      <c r="R42" s="47"/>
      <c r="S42" s="68">
        <f>S43+S47</f>
        <v>1127</v>
      </c>
      <c r="T42" s="65">
        <f>T43+T47</f>
        <v>38802.19999999999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2034</v>
      </c>
      <c r="F43" s="66">
        <v>70048.199999999983</v>
      </c>
      <c r="H43" s="126"/>
      <c r="I43" s="36" t="s">
        <v>41</v>
      </c>
      <c r="J43" s="49">
        <v>27</v>
      </c>
      <c r="K43" s="47"/>
      <c r="L43" s="59">
        <v>907</v>
      </c>
      <c r="M43" s="66">
        <v>31246</v>
      </c>
      <c r="O43" s="126"/>
      <c r="P43" s="36" t="s">
        <v>41</v>
      </c>
      <c r="Q43" s="49">
        <v>27</v>
      </c>
      <c r="R43" s="47"/>
      <c r="S43" s="59">
        <v>1127</v>
      </c>
      <c r="T43" s="66">
        <v>38802.19999999999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39</v>
      </c>
      <c r="F44" s="67">
        <v>344.9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17</v>
      </c>
      <c r="M44" s="67">
        <v>150.30000000000001</v>
      </c>
      <c r="O44" s="126"/>
      <c r="P44" s="39" t="s">
        <v>39</v>
      </c>
      <c r="Q44" s="49">
        <v>28</v>
      </c>
      <c r="R44" s="48" t="s">
        <v>20</v>
      </c>
      <c r="S44" s="60">
        <v>22</v>
      </c>
      <c r="T44" s="67">
        <v>194.59999999999997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2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48</v>
      </c>
      <c r="B7" s="133"/>
      <c r="C7" s="133"/>
      <c r="D7" s="133"/>
      <c r="E7" s="133"/>
      <c r="F7" s="133"/>
      <c r="H7" s="133" t="s">
        <v>48</v>
      </c>
      <c r="I7" s="133"/>
      <c r="J7" s="133"/>
      <c r="K7" s="133"/>
      <c r="L7" s="133"/>
      <c r="M7" s="133"/>
      <c r="O7" s="133" t="s">
        <v>48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216633.1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1317.8000000000002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215315.3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1790</v>
      </c>
      <c r="F15" s="65">
        <v>29211.1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11</v>
      </c>
      <c r="M15" s="65">
        <v>177.2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1779</v>
      </c>
      <c r="T15" s="65">
        <v>29033.899999999998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1790</v>
      </c>
      <c r="F16" s="66">
        <v>28838.6</v>
      </c>
      <c r="H16" s="116"/>
      <c r="I16" s="30" t="s">
        <v>10</v>
      </c>
      <c r="J16" s="99">
        <v>3</v>
      </c>
      <c r="K16" s="47"/>
      <c r="L16" s="59">
        <v>11</v>
      </c>
      <c r="M16" s="66">
        <v>177.2</v>
      </c>
      <c r="O16" s="116"/>
      <c r="P16" s="30" t="s">
        <v>10</v>
      </c>
      <c r="Q16" s="99">
        <v>3</v>
      </c>
      <c r="R16" s="47"/>
      <c r="S16" s="59">
        <v>1779</v>
      </c>
      <c r="T16" s="66">
        <v>28661.399999999998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5</v>
      </c>
      <c r="F18" s="66">
        <v>372.5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7344</v>
      </c>
      <c r="F19" s="65">
        <f>F20+F21</f>
        <v>33222.5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46</v>
      </c>
      <c r="M19" s="65">
        <f>M20+M21</f>
        <v>208.5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7298</v>
      </c>
      <c r="T19" s="65">
        <f>T20+T21</f>
        <v>33014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5782</v>
      </c>
      <c r="F20" s="66">
        <v>23991.200000000001</v>
      </c>
      <c r="H20" s="116"/>
      <c r="I20" s="30" t="s">
        <v>35</v>
      </c>
      <c r="J20" s="99">
        <v>6</v>
      </c>
      <c r="K20" s="47"/>
      <c r="L20" s="59">
        <v>36</v>
      </c>
      <c r="M20" s="66">
        <v>149.4</v>
      </c>
      <c r="O20" s="116"/>
      <c r="P20" s="30" t="s">
        <v>35</v>
      </c>
      <c r="Q20" s="99">
        <v>6</v>
      </c>
      <c r="R20" s="47"/>
      <c r="S20" s="59">
        <v>5746</v>
      </c>
      <c r="T20" s="66">
        <v>23841.8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1562</v>
      </c>
      <c r="F21" s="66">
        <v>9231.2999999999993</v>
      </c>
      <c r="H21" s="116"/>
      <c r="I21" s="33" t="s">
        <v>36</v>
      </c>
      <c r="J21" s="99">
        <v>7</v>
      </c>
      <c r="K21" s="47"/>
      <c r="L21" s="59">
        <v>10</v>
      </c>
      <c r="M21" s="66">
        <v>59.1</v>
      </c>
      <c r="O21" s="116"/>
      <c r="P21" s="33" t="s">
        <v>36</v>
      </c>
      <c r="Q21" s="99">
        <v>7</v>
      </c>
      <c r="R21" s="47"/>
      <c r="S21" s="59">
        <v>1552</v>
      </c>
      <c r="T21" s="66">
        <v>9172.1999999999989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1387</v>
      </c>
      <c r="F22" s="65">
        <f t="shared" ref="F22" si="0">F23+F24</f>
        <v>2768.9</v>
      </c>
      <c r="H22" s="116"/>
      <c r="I22" s="32" t="s">
        <v>31</v>
      </c>
      <c r="J22" s="99">
        <v>8</v>
      </c>
      <c r="K22" s="47" t="s">
        <v>16</v>
      </c>
      <c r="L22" s="68">
        <f>L23+L24</f>
        <v>9</v>
      </c>
      <c r="M22" s="65">
        <f t="shared" ref="M22" si="1">M23+M24</f>
        <v>18</v>
      </c>
      <c r="O22" s="116"/>
      <c r="P22" s="32" t="s">
        <v>31</v>
      </c>
      <c r="Q22" s="99">
        <v>8</v>
      </c>
      <c r="R22" s="47" t="s">
        <v>16</v>
      </c>
      <c r="S22" s="68">
        <f>S23+S24</f>
        <v>1378</v>
      </c>
      <c r="T22" s="65">
        <f t="shared" ref="T22" si="2">T23+T24</f>
        <v>2750.9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1387</v>
      </c>
      <c r="F24" s="66">
        <v>2768.9</v>
      </c>
      <c r="H24" s="116"/>
      <c r="I24" s="33" t="s">
        <v>37</v>
      </c>
      <c r="J24" s="99">
        <v>10</v>
      </c>
      <c r="K24" s="47"/>
      <c r="L24" s="59">
        <v>9</v>
      </c>
      <c r="M24" s="66">
        <v>18</v>
      </c>
      <c r="O24" s="116"/>
      <c r="P24" s="33" t="s">
        <v>37</v>
      </c>
      <c r="Q24" s="99">
        <v>10</v>
      </c>
      <c r="R24" s="47"/>
      <c r="S24" s="59">
        <v>1378</v>
      </c>
      <c r="T24" s="66">
        <v>2750.9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10430</v>
      </c>
      <c r="F25" s="65">
        <f>F26+F27</f>
        <v>51576.100000000006</v>
      </c>
      <c r="H25" s="116"/>
      <c r="I25" s="32" t="s">
        <v>28</v>
      </c>
      <c r="J25" s="99">
        <v>11</v>
      </c>
      <c r="K25" s="47" t="s">
        <v>17</v>
      </c>
      <c r="L25" s="68">
        <f>L26+L27</f>
        <v>66</v>
      </c>
      <c r="M25" s="65">
        <f>M26+M27</f>
        <v>309.70000000000005</v>
      </c>
      <c r="O25" s="116"/>
      <c r="P25" s="32" t="s">
        <v>28</v>
      </c>
      <c r="Q25" s="99">
        <v>11</v>
      </c>
      <c r="R25" s="47" t="s">
        <v>17</v>
      </c>
      <c r="S25" s="68">
        <f>S26+S27</f>
        <v>10364</v>
      </c>
      <c r="T25" s="65">
        <f>T26+T27</f>
        <v>51266.400000000001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3287</v>
      </c>
      <c r="F26" s="66">
        <v>20020.2</v>
      </c>
      <c r="H26" s="116"/>
      <c r="I26" s="30" t="s">
        <v>35</v>
      </c>
      <c r="J26" s="99">
        <v>12</v>
      </c>
      <c r="K26" s="47"/>
      <c r="L26" s="59">
        <v>21</v>
      </c>
      <c r="M26" s="66">
        <v>127.9</v>
      </c>
      <c r="O26" s="116"/>
      <c r="P26" s="30" t="s">
        <v>35</v>
      </c>
      <c r="Q26" s="99">
        <v>12</v>
      </c>
      <c r="R26" s="47"/>
      <c r="S26" s="59">
        <v>3266</v>
      </c>
      <c r="T26" s="66">
        <v>19892.3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7143</v>
      </c>
      <c r="F27" s="66">
        <v>31555.9</v>
      </c>
      <c r="H27" s="116"/>
      <c r="I27" s="33" t="s">
        <v>46</v>
      </c>
      <c r="J27" s="99">
        <v>13</v>
      </c>
      <c r="K27" s="47"/>
      <c r="L27" s="59">
        <v>45</v>
      </c>
      <c r="M27" s="66">
        <v>181.8</v>
      </c>
      <c r="O27" s="116"/>
      <c r="P27" s="33" t="s">
        <v>46</v>
      </c>
      <c r="Q27" s="99">
        <v>13</v>
      </c>
      <c r="R27" s="47"/>
      <c r="S27" s="59">
        <v>7098</v>
      </c>
      <c r="T27" s="66">
        <v>31374.100000000002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1617</v>
      </c>
      <c r="F29" s="65">
        <f>F30+F40+F41</f>
        <v>90149.9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10</v>
      </c>
      <c r="M29" s="65">
        <f>M30+M40+M41</f>
        <v>557.5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1607</v>
      </c>
      <c r="T29" s="65">
        <f>T30+T40+T41</f>
        <v>89592.4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1617</v>
      </c>
      <c r="F41" s="66">
        <v>90149.9</v>
      </c>
      <c r="H41" s="116"/>
      <c r="I41" s="41" t="s">
        <v>37</v>
      </c>
      <c r="J41" s="49">
        <v>25</v>
      </c>
      <c r="K41" s="47"/>
      <c r="L41" s="59">
        <v>10</v>
      </c>
      <c r="M41" s="66">
        <v>557.5</v>
      </c>
      <c r="O41" s="116"/>
      <c r="P41" s="41" t="s">
        <v>37</v>
      </c>
      <c r="Q41" s="49">
        <v>25</v>
      </c>
      <c r="R41" s="47"/>
      <c r="S41" s="59">
        <v>1607</v>
      </c>
      <c r="T41" s="66">
        <v>89592.4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207</v>
      </c>
      <c r="F42" s="65">
        <f>F43+F47</f>
        <v>9704.6</v>
      </c>
      <c r="H42" s="125" t="s">
        <v>26</v>
      </c>
      <c r="I42" s="42" t="s">
        <v>29</v>
      </c>
      <c r="J42" s="49">
        <v>26</v>
      </c>
      <c r="K42" s="47"/>
      <c r="L42" s="68">
        <f>L43+L47</f>
        <v>1</v>
      </c>
      <c r="M42" s="65">
        <f>M43+M47</f>
        <v>46.9</v>
      </c>
      <c r="O42" s="125" t="s">
        <v>26</v>
      </c>
      <c r="P42" s="42" t="s">
        <v>29</v>
      </c>
      <c r="Q42" s="49">
        <v>26</v>
      </c>
      <c r="R42" s="47"/>
      <c r="S42" s="68">
        <f>S43+S47</f>
        <v>206</v>
      </c>
      <c r="T42" s="65">
        <f>T43+T47</f>
        <v>9657.7000000000007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207</v>
      </c>
      <c r="F47" s="66">
        <v>9704.6</v>
      </c>
      <c r="G47" s="103"/>
      <c r="H47" s="127"/>
      <c r="I47" s="41" t="s">
        <v>37</v>
      </c>
      <c r="J47" s="49">
        <v>31</v>
      </c>
      <c r="K47" s="48"/>
      <c r="L47" s="59">
        <v>1</v>
      </c>
      <c r="M47" s="66">
        <v>46.9</v>
      </c>
      <c r="O47" s="127"/>
      <c r="P47" s="41" t="s">
        <v>37</v>
      </c>
      <c r="Q47" s="49">
        <v>31</v>
      </c>
      <c r="R47" s="48"/>
      <c r="S47" s="59">
        <v>206</v>
      </c>
      <c r="T47" s="66">
        <v>9657.7000000000007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82</v>
      </c>
      <c r="B7" s="133"/>
      <c r="C7" s="133"/>
      <c r="D7" s="133"/>
      <c r="E7" s="133"/>
      <c r="F7" s="133"/>
      <c r="H7" s="133" t="s">
        <v>82</v>
      </c>
      <c r="I7" s="133"/>
      <c r="J7" s="133"/>
      <c r="K7" s="133"/>
      <c r="L7" s="133"/>
      <c r="M7" s="133"/>
      <c r="O7" s="133" t="s">
        <v>82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314403.19999999995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144398.9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170004.3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>
        <f>M17+T17</f>
        <v>0</v>
      </c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95654</v>
      </c>
      <c r="F19" s="65">
        <f>F20+F21</f>
        <v>131997.09999999998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43934</v>
      </c>
      <c r="M19" s="65">
        <f>M20+M21</f>
        <v>60626.400000000001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51720</v>
      </c>
      <c r="T19" s="65">
        <f>T20+T21</f>
        <v>71370.7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43072</v>
      </c>
      <c r="F20" s="66">
        <v>122060.29999999999</v>
      </c>
      <c r="H20" s="116"/>
      <c r="I20" s="30" t="s">
        <v>35</v>
      </c>
      <c r="J20" s="99">
        <v>6</v>
      </c>
      <c r="K20" s="47"/>
      <c r="L20" s="59">
        <v>19783</v>
      </c>
      <c r="M20" s="66">
        <v>56062.400000000001</v>
      </c>
      <c r="O20" s="116"/>
      <c r="P20" s="30" t="s">
        <v>35</v>
      </c>
      <c r="Q20" s="99">
        <v>6</v>
      </c>
      <c r="R20" s="47"/>
      <c r="S20" s="59">
        <v>23289</v>
      </c>
      <c r="T20" s="66">
        <v>65997.899999999994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52582</v>
      </c>
      <c r="F21" s="66">
        <v>9936.7999999999993</v>
      </c>
      <c r="H21" s="116"/>
      <c r="I21" s="33" t="s">
        <v>36</v>
      </c>
      <c r="J21" s="99">
        <v>7</v>
      </c>
      <c r="K21" s="47"/>
      <c r="L21" s="59">
        <v>24151</v>
      </c>
      <c r="M21" s="66">
        <v>4564</v>
      </c>
      <c r="O21" s="116"/>
      <c r="P21" s="33" t="s">
        <v>36</v>
      </c>
      <c r="Q21" s="99">
        <v>7</v>
      </c>
      <c r="R21" s="47"/>
      <c r="S21" s="59">
        <v>28431</v>
      </c>
      <c r="T21" s="66">
        <v>5372.7999999999993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12081</v>
      </c>
      <c r="F22" s="65">
        <f t="shared" ref="F22" si="0">F23+F24</f>
        <v>14367.3</v>
      </c>
      <c r="H22" s="116"/>
      <c r="I22" s="32" t="s">
        <v>31</v>
      </c>
      <c r="J22" s="99">
        <v>8</v>
      </c>
      <c r="K22" s="47" t="s">
        <v>16</v>
      </c>
      <c r="L22" s="68">
        <f>L23+L24</f>
        <v>5549</v>
      </c>
      <c r="M22" s="65">
        <f t="shared" ref="M22" si="1">M23+M24</f>
        <v>6599.1</v>
      </c>
      <c r="O22" s="116"/>
      <c r="P22" s="32" t="s">
        <v>31</v>
      </c>
      <c r="Q22" s="99">
        <v>8</v>
      </c>
      <c r="R22" s="47" t="s">
        <v>16</v>
      </c>
      <c r="S22" s="68">
        <f>S23+S24</f>
        <v>6532</v>
      </c>
      <c r="T22" s="65">
        <f t="shared" ref="T22" si="2">T23+T24</f>
        <v>7768.1999999999989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12081</v>
      </c>
      <c r="F23" s="66">
        <v>14367.3</v>
      </c>
      <c r="H23" s="116"/>
      <c r="I23" s="30" t="s">
        <v>35</v>
      </c>
      <c r="J23" s="99">
        <v>9</v>
      </c>
      <c r="K23" s="47"/>
      <c r="L23" s="59">
        <v>5549</v>
      </c>
      <c r="M23" s="66">
        <v>6599.1</v>
      </c>
      <c r="O23" s="116"/>
      <c r="P23" s="30" t="s">
        <v>35</v>
      </c>
      <c r="Q23" s="99">
        <v>9</v>
      </c>
      <c r="R23" s="47"/>
      <c r="S23" s="59">
        <v>6532</v>
      </c>
      <c r="T23" s="66">
        <v>7768.1999999999989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59788</v>
      </c>
      <c r="F25" s="65">
        <f>F26+F27</f>
        <v>116402.8</v>
      </c>
      <c r="H25" s="116"/>
      <c r="I25" s="32" t="s">
        <v>28</v>
      </c>
      <c r="J25" s="99">
        <v>11</v>
      </c>
      <c r="K25" s="47" t="s">
        <v>17</v>
      </c>
      <c r="L25" s="68">
        <f>L26+L27</f>
        <v>27461</v>
      </c>
      <c r="M25" s="65">
        <f>M26+M27</f>
        <v>53463.9</v>
      </c>
      <c r="O25" s="116"/>
      <c r="P25" s="32" t="s">
        <v>28</v>
      </c>
      <c r="Q25" s="99">
        <v>11</v>
      </c>
      <c r="R25" s="47" t="s">
        <v>17</v>
      </c>
      <c r="S25" s="68">
        <f>S26+S27</f>
        <v>32327</v>
      </c>
      <c r="T25" s="65">
        <f>T26+T27</f>
        <v>62938.9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21165</v>
      </c>
      <c r="F26" s="66">
        <v>80959.600000000006</v>
      </c>
      <c r="H26" s="116"/>
      <c r="I26" s="30" t="s">
        <v>35</v>
      </c>
      <c r="J26" s="99">
        <v>12</v>
      </c>
      <c r="K26" s="47"/>
      <c r="L26" s="59">
        <v>9721</v>
      </c>
      <c r="M26" s="66">
        <v>37184.400000000001</v>
      </c>
      <c r="O26" s="116"/>
      <c r="P26" s="30" t="s">
        <v>35</v>
      </c>
      <c r="Q26" s="99">
        <v>12</v>
      </c>
      <c r="R26" s="47"/>
      <c r="S26" s="59">
        <v>11444</v>
      </c>
      <c r="T26" s="66">
        <v>43775.200000000004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38623</v>
      </c>
      <c r="F27" s="66">
        <v>35443.199999999997</v>
      </c>
      <c r="H27" s="116"/>
      <c r="I27" s="33" t="s">
        <v>46</v>
      </c>
      <c r="J27" s="99">
        <v>13</v>
      </c>
      <c r="K27" s="47"/>
      <c r="L27" s="59">
        <v>17740</v>
      </c>
      <c r="M27" s="66">
        <v>16279.5</v>
      </c>
      <c r="O27" s="116"/>
      <c r="P27" s="33" t="s">
        <v>46</v>
      </c>
      <c r="Q27" s="99">
        <v>13</v>
      </c>
      <c r="R27" s="47"/>
      <c r="S27" s="59">
        <v>20883</v>
      </c>
      <c r="T27" s="66">
        <v>19163.699999999997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2400</v>
      </c>
      <c r="F42" s="65">
        <f>F43+F47</f>
        <v>51636</v>
      </c>
      <c r="H42" s="125" t="s">
        <v>26</v>
      </c>
      <c r="I42" s="42" t="s">
        <v>29</v>
      </c>
      <c r="J42" s="49">
        <v>26</v>
      </c>
      <c r="K42" s="47"/>
      <c r="L42" s="68">
        <f>L43+L47</f>
        <v>1102</v>
      </c>
      <c r="M42" s="65">
        <f>M43+M47</f>
        <v>23709.5</v>
      </c>
      <c r="O42" s="125" t="s">
        <v>26</v>
      </c>
      <c r="P42" s="42" t="s">
        <v>29</v>
      </c>
      <c r="Q42" s="49">
        <v>26</v>
      </c>
      <c r="R42" s="47"/>
      <c r="S42" s="68">
        <f>S43+S47</f>
        <v>1298</v>
      </c>
      <c r="T42" s="65">
        <f>T43+T47</f>
        <v>27926.5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2400</v>
      </c>
      <c r="F43" s="66">
        <v>51636</v>
      </c>
      <c r="H43" s="126"/>
      <c r="I43" s="36" t="s">
        <v>41</v>
      </c>
      <c r="J43" s="49">
        <v>27</v>
      </c>
      <c r="K43" s="47"/>
      <c r="L43" s="59">
        <v>1102</v>
      </c>
      <c r="M43" s="66">
        <v>23709.5</v>
      </c>
      <c r="O43" s="126"/>
      <c r="P43" s="36" t="s">
        <v>41</v>
      </c>
      <c r="Q43" s="49">
        <v>27</v>
      </c>
      <c r="R43" s="47"/>
      <c r="S43" s="59">
        <v>1298</v>
      </c>
      <c r="T43" s="66">
        <v>27926.5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50</v>
      </c>
      <c r="B7" s="133"/>
      <c r="C7" s="133"/>
      <c r="D7" s="133"/>
      <c r="E7" s="133"/>
      <c r="F7" s="133"/>
      <c r="H7" s="133" t="s">
        <v>50</v>
      </c>
      <c r="I7" s="133"/>
      <c r="J7" s="133"/>
      <c r="K7" s="133"/>
      <c r="L7" s="133"/>
      <c r="M7" s="133"/>
      <c r="O7" s="133" t="s">
        <v>50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406618.39999999997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13091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393527.39999999997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2500</v>
      </c>
      <c r="F15" s="65">
        <v>43371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80</v>
      </c>
      <c r="M15" s="65">
        <v>1376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2420</v>
      </c>
      <c r="T15" s="65">
        <v>41995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2500</v>
      </c>
      <c r="F16" s="66">
        <v>42998.5</v>
      </c>
      <c r="H16" s="116"/>
      <c r="I16" s="30" t="s">
        <v>10</v>
      </c>
      <c r="J16" s="99">
        <v>3</v>
      </c>
      <c r="K16" s="47"/>
      <c r="L16" s="59">
        <v>80</v>
      </c>
      <c r="M16" s="66">
        <v>1376</v>
      </c>
      <c r="O16" s="116"/>
      <c r="P16" s="30" t="s">
        <v>10</v>
      </c>
      <c r="Q16" s="99">
        <v>3</v>
      </c>
      <c r="R16" s="47"/>
      <c r="S16" s="59">
        <v>2420</v>
      </c>
      <c r="T16" s="66">
        <v>41622.5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5</v>
      </c>
      <c r="F18" s="66">
        <v>372.5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32290</v>
      </c>
      <c r="F19" s="65">
        <f>F20+F21</f>
        <v>74025.2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1038</v>
      </c>
      <c r="M19" s="65">
        <f>M20+M21</f>
        <v>2380.1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31252</v>
      </c>
      <c r="T19" s="65">
        <f>T20+T21</f>
        <v>71645.100000000006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10791</v>
      </c>
      <c r="F20" s="66">
        <v>53488</v>
      </c>
      <c r="H20" s="116"/>
      <c r="I20" s="30" t="s">
        <v>35</v>
      </c>
      <c r="J20" s="99">
        <v>6</v>
      </c>
      <c r="K20" s="47"/>
      <c r="L20" s="59">
        <v>347</v>
      </c>
      <c r="M20" s="66">
        <v>1720</v>
      </c>
      <c r="O20" s="116"/>
      <c r="P20" s="30" t="s">
        <v>35</v>
      </c>
      <c r="Q20" s="99">
        <v>6</v>
      </c>
      <c r="R20" s="47"/>
      <c r="S20" s="59">
        <v>10444</v>
      </c>
      <c r="T20" s="66">
        <v>51768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21499</v>
      </c>
      <c r="F21" s="66">
        <v>20537.2</v>
      </c>
      <c r="H21" s="116"/>
      <c r="I21" s="33" t="s">
        <v>36</v>
      </c>
      <c r="J21" s="99">
        <v>7</v>
      </c>
      <c r="K21" s="47"/>
      <c r="L21" s="59">
        <v>691</v>
      </c>
      <c r="M21" s="66">
        <v>660.1</v>
      </c>
      <c r="O21" s="116"/>
      <c r="P21" s="33" t="s">
        <v>36</v>
      </c>
      <c r="Q21" s="99">
        <v>7</v>
      </c>
      <c r="R21" s="47"/>
      <c r="S21" s="59">
        <v>20808</v>
      </c>
      <c r="T21" s="66">
        <v>19877.100000000002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4476</v>
      </c>
      <c r="F22" s="65">
        <f t="shared" ref="F22" si="0">F23+F24</f>
        <v>7421.9</v>
      </c>
      <c r="H22" s="116"/>
      <c r="I22" s="32" t="s">
        <v>31</v>
      </c>
      <c r="J22" s="99">
        <v>8</v>
      </c>
      <c r="K22" s="47" t="s">
        <v>16</v>
      </c>
      <c r="L22" s="68">
        <f>L23+L24</f>
        <v>144</v>
      </c>
      <c r="M22" s="65">
        <f t="shared" ref="M22" si="1">M23+M24</f>
        <v>238.8</v>
      </c>
      <c r="O22" s="116"/>
      <c r="P22" s="32" t="s">
        <v>31</v>
      </c>
      <c r="Q22" s="99">
        <v>8</v>
      </c>
      <c r="R22" s="47" t="s">
        <v>16</v>
      </c>
      <c r="S22" s="68">
        <f>S23+S24</f>
        <v>4332</v>
      </c>
      <c r="T22" s="65">
        <f t="shared" ref="T22" si="2">T23+T24</f>
        <v>7183.0999999999995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4476</v>
      </c>
      <c r="F24" s="66">
        <v>7421.9</v>
      </c>
      <c r="H24" s="116"/>
      <c r="I24" s="33" t="s">
        <v>37</v>
      </c>
      <c r="J24" s="99">
        <v>10</v>
      </c>
      <c r="K24" s="47"/>
      <c r="L24" s="59">
        <v>144</v>
      </c>
      <c r="M24" s="66">
        <v>238.8</v>
      </c>
      <c r="O24" s="116"/>
      <c r="P24" s="33" t="s">
        <v>37</v>
      </c>
      <c r="Q24" s="99">
        <v>10</v>
      </c>
      <c r="R24" s="47"/>
      <c r="S24" s="59">
        <v>4332</v>
      </c>
      <c r="T24" s="66">
        <v>7183.0999999999995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18983</v>
      </c>
      <c r="F25" s="65">
        <f>F26+F27</f>
        <v>110021.5</v>
      </c>
      <c r="H25" s="116"/>
      <c r="I25" s="32" t="s">
        <v>28</v>
      </c>
      <c r="J25" s="99">
        <v>11</v>
      </c>
      <c r="K25" s="47" t="s">
        <v>17</v>
      </c>
      <c r="L25" s="68">
        <f>L26+L27</f>
        <v>610</v>
      </c>
      <c r="M25" s="65">
        <f>M26+M27</f>
        <v>3536</v>
      </c>
      <c r="O25" s="116"/>
      <c r="P25" s="32" t="s">
        <v>28</v>
      </c>
      <c r="Q25" s="99">
        <v>11</v>
      </c>
      <c r="R25" s="47" t="s">
        <v>17</v>
      </c>
      <c r="S25" s="68">
        <f>S26+S27</f>
        <v>18373</v>
      </c>
      <c r="T25" s="65">
        <f>T26+T27</f>
        <v>106485.5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5529</v>
      </c>
      <c r="F26" s="66">
        <v>38907.5</v>
      </c>
      <c r="H26" s="116"/>
      <c r="I26" s="30" t="s">
        <v>35</v>
      </c>
      <c r="J26" s="99">
        <v>12</v>
      </c>
      <c r="K26" s="47"/>
      <c r="L26" s="59">
        <v>178</v>
      </c>
      <c r="M26" s="66">
        <v>1252.5999999999999</v>
      </c>
      <c r="O26" s="116"/>
      <c r="P26" s="30" t="s">
        <v>35</v>
      </c>
      <c r="Q26" s="99">
        <v>12</v>
      </c>
      <c r="R26" s="47"/>
      <c r="S26" s="59">
        <v>5351</v>
      </c>
      <c r="T26" s="66">
        <v>37654.9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13454</v>
      </c>
      <c r="F27" s="66">
        <v>71114</v>
      </c>
      <c r="H27" s="116"/>
      <c r="I27" s="33" t="s">
        <v>46</v>
      </c>
      <c r="J27" s="99">
        <v>13</v>
      </c>
      <c r="K27" s="47"/>
      <c r="L27" s="59">
        <v>432</v>
      </c>
      <c r="M27" s="66">
        <v>2283.4</v>
      </c>
      <c r="O27" s="116"/>
      <c r="P27" s="33" t="s">
        <v>46</v>
      </c>
      <c r="Q27" s="99">
        <v>13</v>
      </c>
      <c r="R27" s="47"/>
      <c r="S27" s="59">
        <v>13022</v>
      </c>
      <c r="T27" s="66">
        <v>68830.600000000006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2227</v>
      </c>
      <c r="F29" s="65">
        <f>F30+F40+F41</f>
        <v>155476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72</v>
      </c>
      <c r="M29" s="65">
        <f>M30+M40+M41</f>
        <v>5026.6000000000004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2155</v>
      </c>
      <c r="T29" s="65">
        <f>T30+T40+T41</f>
        <v>150449.4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2227</v>
      </c>
      <c r="F41" s="66">
        <v>155476</v>
      </c>
      <c r="H41" s="116"/>
      <c r="I41" s="41" t="s">
        <v>37</v>
      </c>
      <c r="J41" s="49">
        <v>25</v>
      </c>
      <c r="K41" s="47"/>
      <c r="L41" s="59">
        <v>72</v>
      </c>
      <c r="M41" s="66">
        <v>5026.6000000000004</v>
      </c>
      <c r="O41" s="116"/>
      <c r="P41" s="41" t="s">
        <v>37</v>
      </c>
      <c r="Q41" s="49">
        <v>25</v>
      </c>
      <c r="R41" s="47"/>
      <c r="S41" s="59">
        <v>2155</v>
      </c>
      <c r="T41" s="66">
        <v>150449.4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550</v>
      </c>
      <c r="F42" s="65">
        <f>F43+F47</f>
        <v>16302.8</v>
      </c>
      <c r="H42" s="125" t="s">
        <v>26</v>
      </c>
      <c r="I42" s="42" t="s">
        <v>29</v>
      </c>
      <c r="J42" s="49">
        <v>26</v>
      </c>
      <c r="K42" s="47"/>
      <c r="L42" s="68">
        <f>L43+L47</f>
        <v>18</v>
      </c>
      <c r="M42" s="65">
        <f>M43+M47</f>
        <v>533.5</v>
      </c>
      <c r="O42" s="125" t="s">
        <v>26</v>
      </c>
      <c r="P42" s="42" t="s">
        <v>29</v>
      </c>
      <c r="Q42" s="49">
        <v>26</v>
      </c>
      <c r="R42" s="47"/>
      <c r="S42" s="68">
        <f>S43+S47</f>
        <v>532</v>
      </c>
      <c r="T42" s="65">
        <f>T43+T47</f>
        <v>15769.3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550</v>
      </c>
      <c r="F47" s="66">
        <v>16302.8</v>
      </c>
      <c r="G47" s="103"/>
      <c r="H47" s="127"/>
      <c r="I47" s="41" t="s">
        <v>37</v>
      </c>
      <c r="J47" s="49">
        <v>31</v>
      </c>
      <c r="K47" s="48"/>
      <c r="L47" s="59">
        <v>18</v>
      </c>
      <c r="M47" s="66">
        <v>533.5</v>
      </c>
      <c r="O47" s="127"/>
      <c r="P47" s="41" t="s">
        <v>37</v>
      </c>
      <c r="Q47" s="49">
        <v>31</v>
      </c>
      <c r="R47" s="48"/>
      <c r="S47" s="59">
        <v>532</v>
      </c>
      <c r="T47" s="66">
        <v>15769.3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51</v>
      </c>
      <c r="B7" s="133"/>
      <c r="C7" s="133"/>
      <c r="D7" s="133"/>
      <c r="E7" s="133"/>
      <c r="F7" s="133"/>
      <c r="H7" s="133" t="s">
        <v>51</v>
      </c>
      <c r="I7" s="133"/>
      <c r="J7" s="133"/>
      <c r="K7" s="133"/>
      <c r="L7" s="133"/>
      <c r="M7" s="133"/>
      <c r="O7" s="133" t="s">
        <v>51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422239.8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150096.60000000003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272143.2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3706</v>
      </c>
      <c r="F15" s="65">
        <v>35609.699999999997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1317</v>
      </c>
      <c r="M15" s="65">
        <v>12671.2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2389</v>
      </c>
      <c r="T15" s="65">
        <v>22938.499999999996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3706</v>
      </c>
      <c r="F16" s="66">
        <v>35237.199999999997</v>
      </c>
      <c r="H16" s="116"/>
      <c r="I16" s="30" t="s">
        <v>10</v>
      </c>
      <c r="J16" s="99">
        <v>3</v>
      </c>
      <c r="K16" s="47"/>
      <c r="L16" s="59">
        <v>1317</v>
      </c>
      <c r="M16" s="66">
        <v>12522.2</v>
      </c>
      <c r="O16" s="116"/>
      <c r="P16" s="30" t="s">
        <v>10</v>
      </c>
      <c r="Q16" s="99">
        <v>3</v>
      </c>
      <c r="R16" s="47"/>
      <c r="S16" s="59">
        <v>2389</v>
      </c>
      <c r="T16" s="66">
        <v>22714.999999999996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5</v>
      </c>
      <c r="F18" s="66">
        <v>372.5</v>
      </c>
      <c r="G18" s="31"/>
      <c r="H18" s="116"/>
      <c r="I18" s="30" t="s">
        <v>11</v>
      </c>
      <c r="J18" s="99">
        <v>4</v>
      </c>
      <c r="K18" s="47" t="s">
        <v>12</v>
      </c>
      <c r="L18" s="59">
        <v>2</v>
      </c>
      <c r="M18" s="66">
        <v>149</v>
      </c>
      <c r="N18" s="31"/>
      <c r="O18" s="116"/>
      <c r="P18" s="30" t="s">
        <v>11</v>
      </c>
      <c r="Q18" s="99">
        <v>4</v>
      </c>
      <c r="R18" s="47" t="s">
        <v>12</v>
      </c>
      <c r="S18" s="59">
        <v>3</v>
      </c>
      <c r="T18" s="66">
        <v>223.5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38855</v>
      </c>
      <c r="F19" s="65">
        <f>F20+F21</f>
        <v>77561.100000000006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13806</v>
      </c>
      <c r="M19" s="65">
        <f>M20+M21</f>
        <v>27558.2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25049</v>
      </c>
      <c r="T19" s="65">
        <f>T20+T21</f>
        <v>50002.9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12091</v>
      </c>
      <c r="F20" s="66">
        <v>62357.3</v>
      </c>
      <c r="H20" s="116"/>
      <c r="I20" s="30" t="s">
        <v>35</v>
      </c>
      <c r="J20" s="99">
        <v>6</v>
      </c>
      <c r="K20" s="47"/>
      <c r="L20" s="59">
        <v>4296</v>
      </c>
      <c r="M20" s="66">
        <v>22155.9</v>
      </c>
      <c r="O20" s="116"/>
      <c r="P20" s="30" t="s">
        <v>35</v>
      </c>
      <c r="Q20" s="99">
        <v>6</v>
      </c>
      <c r="R20" s="47"/>
      <c r="S20" s="59">
        <v>7795</v>
      </c>
      <c r="T20" s="66">
        <v>40201.4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26764</v>
      </c>
      <c r="F21" s="66">
        <v>15203.8</v>
      </c>
      <c r="H21" s="116"/>
      <c r="I21" s="33" t="s">
        <v>36</v>
      </c>
      <c r="J21" s="99">
        <v>7</v>
      </c>
      <c r="K21" s="47"/>
      <c r="L21" s="59">
        <v>9510</v>
      </c>
      <c r="M21" s="66">
        <v>5402.3</v>
      </c>
      <c r="O21" s="116"/>
      <c r="P21" s="33" t="s">
        <v>36</v>
      </c>
      <c r="Q21" s="99">
        <v>7</v>
      </c>
      <c r="R21" s="47"/>
      <c r="S21" s="59">
        <v>17254</v>
      </c>
      <c r="T21" s="66">
        <v>9801.5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6350</v>
      </c>
      <c r="F22" s="65">
        <f t="shared" ref="F22" si="0">F23+F24</f>
        <v>11563.6</v>
      </c>
      <c r="H22" s="116"/>
      <c r="I22" s="32" t="s">
        <v>31</v>
      </c>
      <c r="J22" s="99">
        <v>8</v>
      </c>
      <c r="K22" s="47" t="s">
        <v>16</v>
      </c>
      <c r="L22" s="68">
        <f>L23+L24</f>
        <v>2256</v>
      </c>
      <c r="M22" s="65">
        <f t="shared" ref="M22" si="1">M23+M24</f>
        <v>4108.3</v>
      </c>
      <c r="O22" s="116"/>
      <c r="P22" s="32" t="s">
        <v>31</v>
      </c>
      <c r="Q22" s="99">
        <v>8</v>
      </c>
      <c r="R22" s="47" t="s">
        <v>16</v>
      </c>
      <c r="S22" s="68">
        <f>S23+S24</f>
        <v>4094</v>
      </c>
      <c r="T22" s="65">
        <f t="shared" ref="T22" si="2">T23+T24</f>
        <v>7455.3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6350</v>
      </c>
      <c r="F24" s="66">
        <v>11563.6</v>
      </c>
      <c r="H24" s="116"/>
      <c r="I24" s="33" t="s">
        <v>37</v>
      </c>
      <c r="J24" s="99">
        <v>10</v>
      </c>
      <c r="K24" s="47"/>
      <c r="L24" s="59">
        <v>2256</v>
      </c>
      <c r="M24" s="66">
        <v>4108.3</v>
      </c>
      <c r="O24" s="116"/>
      <c r="P24" s="33" t="s">
        <v>37</v>
      </c>
      <c r="Q24" s="99">
        <v>10</v>
      </c>
      <c r="R24" s="47"/>
      <c r="S24" s="59">
        <v>4094</v>
      </c>
      <c r="T24" s="66">
        <v>7455.3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19136</v>
      </c>
      <c r="F25" s="65">
        <f>F26+F27</f>
        <v>111893.59999999999</v>
      </c>
      <c r="H25" s="116"/>
      <c r="I25" s="32" t="s">
        <v>28</v>
      </c>
      <c r="J25" s="99">
        <v>11</v>
      </c>
      <c r="K25" s="47" t="s">
        <v>17</v>
      </c>
      <c r="L25" s="68">
        <f>L26+L27</f>
        <v>6800</v>
      </c>
      <c r="M25" s="65">
        <f>M26+M27</f>
        <v>39761.5</v>
      </c>
      <c r="O25" s="116"/>
      <c r="P25" s="32" t="s">
        <v>28</v>
      </c>
      <c r="Q25" s="99">
        <v>11</v>
      </c>
      <c r="R25" s="47" t="s">
        <v>17</v>
      </c>
      <c r="S25" s="68">
        <f>S26+S27</f>
        <v>12336</v>
      </c>
      <c r="T25" s="65">
        <f>T26+T27</f>
        <v>72132.099999999991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6585</v>
      </c>
      <c r="F26" s="66">
        <v>59247.399999999994</v>
      </c>
      <c r="H26" s="116"/>
      <c r="I26" s="30" t="s">
        <v>35</v>
      </c>
      <c r="J26" s="99">
        <v>12</v>
      </c>
      <c r="K26" s="47"/>
      <c r="L26" s="59">
        <v>2340</v>
      </c>
      <c r="M26" s="66">
        <v>21053.7</v>
      </c>
      <c r="O26" s="116"/>
      <c r="P26" s="30" t="s">
        <v>35</v>
      </c>
      <c r="Q26" s="99">
        <v>12</v>
      </c>
      <c r="R26" s="47"/>
      <c r="S26" s="59">
        <v>4245</v>
      </c>
      <c r="T26" s="66">
        <v>38193.699999999997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12551</v>
      </c>
      <c r="F27" s="66">
        <v>52646.2</v>
      </c>
      <c r="H27" s="116"/>
      <c r="I27" s="33" t="s">
        <v>46</v>
      </c>
      <c r="J27" s="99">
        <v>13</v>
      </c>
      <c r="K27" s="47"/>
      <c r="L27" s="59">
        <v>4460</v>
      </c>
      <c r="M27" s="66">
        <v>18707.8</v>
      </c>
      <c r="O27" s="116"/>
      <c r="P27" s="33" t="s">
        <v>46</v>
      </c>
      <c r="Q27" s="99">
        <v>13</v>
      </c>
      <c r="R27" s="47"/>
      <c r="S27" s="59">
        <v>8091</v>
      </c>
      <c r="T27" s="66">
        <v>33938.399999999994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2312</v>
      </c>
      <c r="F29" s="65">
        <f>F30+F40+F41</f>
        <v>157516.1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822</v>
      </c>
      <c r="M29" s="65">
        <f>M30+M40+M41</f>
        <v>56002.7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1490</v>
      </c>
      <c r="T29" s="65">
        <f>T30+T40+T41</f>
        <v>101513.40000000001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2312</v>
      </c>
      <c r="F41" s="66">
        <v>157516.1</v>
      </c>
      <c r="H41" s="116"/>
      <c r="I41" s="41" t="s">
        <v>37</v>
      </c>
      <c r="J41" s="49">
        <v>25</v>
      </c>
      <c r="K41" s="47"/>
      <c r="L41" s="59">
        <v>822</v>
      </c>
      <c r="M41" s="66">
        <v>56002.7</v>
      </c>
      <c r="O41" s="116"/>
      <c r="P41" s="41" t="s">
        <v>37</v>
      </c>
      <c r="Q41" s="49">
        <v>25</v>
      </c>
      <c r="R41" s="47"/>
      <c r="S41" s="59">
        <v>1490</v>
      </c>
      <c r="T41" s="66">
        <v>101513.40000000001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967</v>
      </c>
      <c r="F42" s="65">
        <f>F43+F47</f>
        <v>28095.7</v>
      </c>
      <c r="H42" s="125" t="s">
        <v>26</v>
      </c>
      <c r="I42" s="42" t="s">
        <v>29</v>
      </c>
      <c r="J42" s="49">
        <v>26</v>
      </c>
      <c r="K42" s="47"/>
      <c r="L42" s="68">
        <f>L43+L47</f>
        <v>344</v>
      </c>
      <c r="M42" s="65">
        <f>M43+M47</f>
        <v>9994.7000000000007</v>
      </c>
      <c r="O42" s="125" t="s">
        <v>26</v>
      </c>
      <c r="P42" s="42" t="s">
        <v>29</v>
      </c>
      <c r="Q42" s="49">
        <v>26</v>
      </c>
      <c r="R42" s="47"/>
      <c r="S42" s="68">
        <f>S43+S47</f>
        <v>623</v>
      </c>
      <c r="T42" s="65">
        <f>T43+T47</f>
        <v>18101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967</v>
      </c>
      <c r="F47" s="66">
        <v>28095.7</v>
      </c>
      <c r="G47" s="103"/>
      <c r="H47" s="127"/>
      <c r="I47" s="41" t="s">
        <v>37</v>
      </c>
      <c r="J47" s="49">
        <v>31</v>
      </c>
      <c r="K47" s="48"/>
      <c r="L47" s="59">
        <v>344</v>
      </c>
      <c r="M47" s="66">
        <v>9994.7000000000007</v>
      </c>
      <c r="O47" s="127"/>
      <c r="P47" s="41" t="s">
        <v>37</v>
      </c>
      <c r="Q47" s="49">
        <v>31</v>
      </c>
      <c r="R47" s="48"/>
      <c r="S47" s="59">
        <v>623</v>
      </c>
      <c r="T47" s="66">
        <v>18101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52</v>
      </c>
      <c r="B7" s="133"/>
      <c r="C7" s="133"/>
      <c r="D7" s="133"/>
      <c r="E7" s="133"/>
      <c r="F7" s="133"/>
      <c r="H7" s="133" t="s">
        <v>52</v>
      </c>
      <c r="I7" s="133"/>
      <c r="J7" s="133"/>
      <c r="K7" s="133"/>
      <c r="L7" s="133"/>
      <c r="M7" s="133"/>
      <c r="O7" s="133" t="s">
        <v>52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248160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53801.299999999996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194358.7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37421</v>
      </c>
      <c r="F19" s="65">
        <f>F20+F21</f>
        <v>56320.399999999994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8116</v>
      </c>
      <c r="M19" s="65">
        <f>M20+M21</f>
        <v>12215.5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29305</v>
      </c>
      <c r="T19" s="65">
        <f>T20+T21</f>
        <v>44104.899999999994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11664</v>
      </c>
      <c r="F20" s="66">
        <v>35305.199999999997</v>
      </c>
      <c r="H20" s="116"/>
      <c r="I20" s="30" t="s">
        <v>35</v>
      </c>
      <c r="J20" s="99">
        <v>6</v>
      </c>
      <c r="K20" s="47"/>
      <c r="L20" s="59">
        <v>2530</v>
      </c>
      <c r="M20" s="66">
        <v>7657.9</v>
      </c>
      <c r="O20" s="116"/>
      <c r="P20" s="30" t="s">
        <v>35</v>
      </c>
      <c r="Q20" s="99">
        <v>6</v>
      </c>
      <c r="R20" s="47"/>
      <c r="S20" s="59">
        <v>9134</v>
      </c>
      <c r="T20" s="66">
        <v>27647.299999999996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25757</v>
      </c>
      <c r="F21" s="66">
        <v>21015.200000000001</v>
      </c>
      <c r="H21" s="116"/>
      <c r="I21" s="33" t="s">
        <v>36</v>
      </c>
      <c r="J21" s="99">
        <v>7</v>
      </c>
      <c r="K21" s="47"/>
      <c r="L21" s="59">
        <v>5586</v>
      </c>
      <c r="M21" s="66">
        <v>4557.6000000000004</v>
      </c>
      <c r="O21" s="116"/>
      <c r="P21" s="33" t="s">
        <v>36</v>
      </c>
      <c r="Q21" s="99">
        <v>7</v>
      </c>
      <c r="R21" s="47"/>
      <c r="S21" s="59">
        <v>20171</v>
      </c>
      <c r="T21" s="66">
        <v>16457.599999999999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4198</v>
      </c>
      <c r="F22" s="65">
        <f t="shared" ref="F22" si="0">F23+F24</f>
        <v>5680.6</v>
      </c>
      <c r="H22" s="116"/>
      <c r="I22" s="32" t="s">
        <v>31</v>
      </c>
      <c r="J22" s="99">
        <v>8</v>
      </c>
      <c r="K22" s="47" t="s">
        <v>16</v>
      </c>
      <c r="L22" s="68">
        <f>L23+L24</f>
        <v>910</v>
      </c>
      <c r="M22" s="65">
        <f t="shared" ref="M22" si="1">M23+M24</f>
        <v>1231.4000000000001</v>
      </c>
      <c r="O22" s="116"/>
      <c r="P22" s="32" t="s">
        <v>31</v>
      </c>
      <c r="Q22" s="99">
        <v>8</v>
      </c>
      <c r="R22" s="47" t="s">
        <v>16</v>
      </c>
      <c r="S22" s="68">
        <f>S23+S24</f>
        <v>3288</v>
      </c>
      <c r="T22" s="65">
        <f t="shared" ref="T22" si="2">T23+T24</f>
        <v>4449.2000000000007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4198</v>
      </c>
      <c r="F23" s="66">
        <v>5680.6</v>
      </c>
      <c r="H23" s="116"/>
      <c r="I23" s="30" t="s">
        <v>35</v>
      </c>
      <c r="J23" s="99">
        <v>9</v>
      </c>
      <c r="K23" s="47"/>
      <c r="L23" s="59">
        <v>910</v>
      </c>
      <c r="M23" s="66">
        <v>1231.4000000000001</v>
      </c>
      <c r="O23" s="116"/>
      <c r="P23" s="30" t="s">
        <v>35</v>
      </c>
      <c r="Q23" s="99">
        <v>9</v>
      </c>
      <c r="R23" s="47"/>
      <c r="S23" s="59">
        <v>3288</v>
      </c>
      <c r="T23" s="66">
        <v>4449.2000000000007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17871</v>
      </c>
      <c r="F25" s="65">
        <f>F26+F27</f>
        <v>109070.39999999999</v>
      </c>
      <c r="H25" s="116"/>
      <c r="I25" s="32" t="s">
        <v>28</v>
      </c>
      <c r="J25" s="99">
        <v>11</v>
      </c>
      <c r="K25" s="47" t="s">
        <v>17</v>
      </c>
      <c r="L25" s="68">
        <f>L26+L27</f>
        <v>3876</v>
      </c>
      <c r="M25" s="65">
        <f>M26+M27</f>
        <v>23655.8</v>
      </c>
      <c r="O25" s="116"/>
      <c r="P25" s="32" t="s">
        <v>28</v>
      </c>
      <c r="Q25" s="99">
        <v>11</v>
      </c>
      <c r="R25" s="47" t="s">
        <v>17</v>
      </c>
      <c r="S25" s="68">
        <f>S26+S27</f>
        <v>13995</v>
      </c>
      <c r="T25" s="65">
        <f>T26+T27</f>
        <v>85414.599999999991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4385</v>
      </c>
      <c r="F26" s="66">
        <v>36301.199999999997</v>
      </c>
      <c r="H26" s="116"/>
      <c r="I26" s="30" t="s">
        <v>35</v>
      </c>
      <c r="J26" s="99">
        <v>12</v>
      </c>
      <c r="K26" s="47"/>
      <c r="L26" s="59">
        <v>951</v>
      </c>
      <c r="M26" s="66">
        <v>7872.8</v>
      </c>
      <c r="O26" s="116"/>
      <c r="P26" s="30" t="s">
        <v>35</v>
      </c>
      <c r="Q26" s="99">
        <v>12</v>
      </c>
      <c r="R26" s="47"/>
      <c r="S26" s="59">
        <v>3434</v>
      </c>
      <c r="T26" s="66">
        <v>28428.399999999998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13486</v>
      </c>
      <c r="F27" s="66">
        <v>72769.2</v>
      </c>
      <c r="H27" s="116"/>
      <c r="I27" s="33" t="s">
        <v>46</v>
      </c>
      <c r="J27" s="99">
        <v>13</v>
      </c>
      <c r="K27" s="47"/>
      <c r="L27" s="59">
        <v>2925</v>
      </c>
      <c r="M27" s="66">
        <v>15783</v>
      </c>
      <c r="O27" s="116"/>
      <c r="P27" s="33" t="s">
        <v>46</v>
      </c>
      <c r="Q27" s="99">
        <v>13</v>
      </c>
      <c r="R27" s="47"/>
      <c r="S27" s="59">
        <v>10561</v>
      </c>
      <c r="T27" s="66">
        <v>56986.2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1685</v>
      </c>
      <c r="F29" s="65">
        <f>F30+F40+F41</f>
        <v>65533.5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365</v>
      </c>
      <c r="M29" s="65">
        <f>M30+M40+M41</f>
        <v>14195.7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1320</v>
      </c>
      <c r="T29" s="65">
        <f>T30+T40+T41</f>
        <v>51337.8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1685</v>
      </c>
      <c r="F30" s="66">
        <v>65533.5</v>
      </c>
      <c r="G30" s="37"/>
      <c r="H30" s="116"/>
      <c r="I30" s="36" t="s">
        <v>41</v>
      </c>
      <c r="J30" s="49">
        <v>15</v>
      </c>
      <c r="K30" s="48" t="s">
        <v>9</v>
      </c>
      <c r="L30" s="59">
        <v>365</v>
      </c>
      <c r="M30" s="66">
        <v>14195.7</v>
      </c>
      <c r="N30" s="37"/>
      <c r="O30" s="116"/>
      <c r="P30" s="36" t="s">
        <v>41</v>
      </c>
      <c r="Q30" s="49">
        <v>15</v>
      </c>
      <c r="R30" s="48" t="s">
        <v>9</v>
      </c>
      <c r="S30" s="59">
        <v>1320</v>
      </c>
      <c r="T30" s="66">
        <v>51337.8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554</v>
      </c>
      <c r="F42" s="65">
        <f>F43+F47</f>
        <v>11555.1</v>
      </c>
      <c r="H42" s="125" t="s">
        <v>26</v>
      </c>
      <c r="I42" s="42" t="s">
        <v>29</v>
      </c>
      <c r="J42" s="49">
        <v>26</v>
      </c>
      <c r="K42" s="47"/>
      <c r="L42" s="68">
        <f>L43+L47</f>
        <v>120</v>
      </c>
      <c r="M42" s="65">
        <f>M43+M47</f>
        <v>2502.9</v>
      </c>
      <c r="O42" s="125" t="s">
        <v>26</v>
      </c>
      <c r="P42" s="42" t="s">
        <v>29</v>
      </c>
      <c r="Q42" s="49">
        <v>26</v>
      </c>
      <c r="R42" s="47"/>
      <c r="S42" s="68">
        <f>S43+S47</f>
        <v>434</v>
      </c>
      <c r="T42" s="65">
        <f>T43+T47</f>
        <v>9052.2000000000007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554</v>
      </c>
      <c r="F43" s="66">
        <v>11555.1</v>
      </c>
      <c r="H43" s="126"/>
      <c r="I43" s="36" t="s">
        <v>41</v>
      </c>
      <c r="J43" s="49">
        <v>27</v>
      </c>
      <c r="K43" s="47"/>
      <c r="L43" s="59">
        <v>120</v>
      </c>
      <c r="M43" s="66">
        <v>2502.9</v>
      </c>
      <c r="O43" s="126"/>
      <c r="P43" s="36" t="s">
        <v>41</v>
      </c>
      <c r="Q43" s="49">
        <v>27</v>
      </c>
      <c r="R43" s="47"/>
      <c r="S43" s="59">
        <v>434</v>
      </c>
      <c r="T43" s="66">
        <v>9052.2000000000007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53</v>
      </c>
      <c r="B7" s="133"/>
      <c r="C7" s="133"/>
      <c r="D7" s="133"/>
      <c r="E7" s="133"/>
      <c r="F7" s="133"/>
      <c r="H7" s="133" t="s">
        <v>53</v>
      </c>
      <c r="I7" s="133"/>
      <c r="J7" s="133"/>
      <c r="K7" s="133"/>
      <c r="L7" s="133"/>
      <c r="M7" s="133"/>
      <c r="O7" s="133" t="s">
        <v>53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476031.19999999995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6524.1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469507.1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3772</v>
      </c>
      <c r="F15" s="65">
        <v>48199.7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52</v>
      </c>
      <c r="M15" s="65">
        <v>659.3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3720</v>
      </c>
      <c r="T15" s="65">
        <v>47540.399999999994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3772</v>
      </c>
      <c r="F16" s="66">
        <v>47827.199999999997</v>
      </c>
      <c r="H16" s="116"/>
      <c r="I16" s="30" t="s">
        <v>10</v>
      </c>
      <c r="J16" s="99">
        <v>3</v>
      </c>
      <c r="K16" s="47"/>
      <c r="L16" s="59">
        <v>52</v>
      </c>
      <c r="M16" s="66">
        <v>659.3</v>
      </c>
      <c r="O16" s="116"/>
      <c r="P16" s="30" t="s">
        <v>10</v>
      </c>
      <c r="Q16" s="99">
        <v>3</v>
      </c>
      <c r="R16" s="47"/>
      <c r="S16" s="59">
        <v>3720</v>
      </c>
      <c r="T16" s="66">
        <v>47167.899999999994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5</v>
      </c>
      <c r="F18" s="66">
        <v>372.5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57663</v>
      </c>
      <c r="F19" s="65">
        <f>F20+F21</f>
        <v>95679.099999999991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792</v>
      </c>
      <c r="M19" s="65">
        <f>M20+M21</f>
        <v>1314.3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56871</v>
      </c>
      <c r="T19" s="65">
        <f>T20+T21</f>
        <v>94364.799999999988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15943</v>
      </c>
      <c r="F20" s="66">
        <v>74800.399999999994</v>
      </c>
      <c r="H20" s="116"/>
      <c r="I20" s="30" t="s">
        <v>35</v>
      </c>
      <c r="J20" s="99">
        <v>6</v>
      </c>
      <c r="K20" s="47"/>
      <c r="L20" s="59">
        <v>219</v>
      </c>
      <c r="M20" s="66">
        <v>1027.5</v>
      </c>
      <c r="O20" s="116"/>
      <c r="P20" s="30" t="s">
        <v>35</v>
      </c>
      <c r="Q20" s="99">
        <v>6</v>
      </c>
      <c r="R20" s="47"/>
      <c r="S20" s="59">
        <v>15724</v>
      </c>
      <c r="T20" s="66">
        <v>73772.899999999994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41720</v>
      </c>
      <c r="F21" s="66">
        <v>20878.7</v>
      </c>
      <c r="H21" s="116"/>
      <c r="I21" s="33" t="s">
        <v>36</v>
      </c>
      <c r="J21" s="99">
        <v>7</v>
      </c>
      <c r="K21" s="47"/>
      <c r="L21" s="59">
        <v>573</v>
      </c>
      <c r="M21" s="66">
        <v>286.8</v>
      </c>
      <c r="O21" s="116"/>
      <c r="P21" s="33" t="s">
        <v>36</v>
      </c>
      <c r="Q21" s="99">
        <v>7</v>
      </c>
      <c r="R21" s="47"/>
      <c r="S21" s="59">
        <v>41147</v>
      </c>
      <c r="T21" s="66">
        <v>20591.900000000001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4401</v>
      </c>
      <c r="F22" s="65">
        <f t="shared" ref="F22" si="0">F23+F24</f>
        <v>8196.5</v>
      </c>
      <c r="H22" s="116"/>
      <c r="I22" s="32" t="s">
        <v>31</v>
      </c>
      <c r="J22" s="99">
        <v>8</v>
      </c>
      <c r="K22" s="47" t="s">
        <v>16</v>
      </c>
      <c r="L22" s="68">
        <f>L23+L24</f>
        <v>60</v>
      </c>
      <c r="M22" s="65">
        <f t="shared" ref="M22" si="1">M23+M24</f>
        <v>111.7</v>
      </c>
      <c r="O22" s="116"/>
      <c r="P22" s="32" t="s">
        <v>31</v>
      </c>
      <c r="Q22" s="99">
        <v>8</v>
      </c>
      <c r="R22" s="47" t="s">
        <v>16</v>
      </c>
      <c r="S22" s="68">
        <f>S23+S24</f>
        <v>4341</v>
      </c>
      <c r="T22" s="65">
        <f t="shared" ref="T22" si="2">T23+T24</f>
        <v>8084.8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4401</v>
      </c>
      <c r="F24" s="66">
        <v>8196.5</v>
      </c>
      <c r="H24" s="116"/>
      <c r="I24" s="33" t="s">
        <v>37</v>
      </c>
      <c r="J24" s="99">
        <v>10</v>
      </c>
      <c r="K24" s="47"/>
      <c r="L24" s="59">
        <v>60</v>
      </c>
      <c r="M24" s="66">
        <v>111.7</v>
      </c>
      <c r="O24" s="116"/>
      <c r="P24" s="33" t="s">
        <v>37</v>
      </c>
      <c r="Q24" s="99">
        <v>10</v>
      </c>
      <c r="R24" s="47"/>
      <c r="S24" s="59">
        <v>4341</v>
      </c>
      <c r="T24" s="66">
        <v>8084.8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27520</v>
      </c>
      <c r="F25" s="65">
        <f>F26+F27</f>
        <v>154905.90000000002</v>
      </c>
      <c r="H25" s="116"/>
      <c r="I25" s="32" t="s">
        <v>28</v>
      </c>
      <c r="J25" s="99">
        <v>11</v>
      </c>
      <c r="K25" s="47" t="s">
        <v>17</v>
      </c>
      <c r="L25" s="68">
        <f>L26+L27</f>
        <v>378</v>
      </c>
      <c r="M25" s="65">
        <f>M26+M27</f>
        <v>2127.3000000000002</v>
      </c>
      <c r="O25" s="116"/>
      <c r="P25" s="32" t="s">
        <v>28</v>
      </c>
      <c r="Q25" s="99">
        <v>11</v>
      </c>
      <c r="R25" s="47" t="s">
        <v>17</v>
      </c>
      <c r="S25" s="68">
        <f>S26+S27</f>
        <v>27142</v>
      </c>
      <c r="T25" s="65">
        <f>T26+T27</f>
        <v>152778.6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9544</v>
      </c>
      <c r="F26" s="66">
        <v>82619.100000000006</v>
      </c>
      <c r="H26" s="116"/>
      <c r="I26" s="30" t="s">
        <v>35</v>
      </c>
      <c r="J26" s="99">
        <v>12</v>
      </c>
      <c r="K26" s="47"/>
      <c r="L26" s="59">
        <v>131</v>
      </c>
      <c r="M26" s="66">
        <v>1134</v>
      </c>
      <c r="O26" s="116"/>
      <c r="P26" s="30" t="s">
        <v>35</v>
      </c>
      <c r="Q26" s="99">
        <v>12</v>
      </c>
      <c r="R26" s="47"/>
      <c r="S26" s="59">
        <v>9413</v>
      </c>
      <c r="T26" s="66">
        <v>81485.100000000006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17976</v>
      </c>
      <c r="F27" s="66">
        <v>72286.8</v>
      </c>
      <c r="H27" s="116"/>
      <c r="I27" s="33" t="s">
        <v>46</v>
      </c>
      <c r="J27" s="99">
        <v>13</v>
      </c>
      <c r="K27" s="47"/>
      <c r="L27" s="59">
        <v>247</v>
      </c>
      <c r="M27" s="66">
        <v>993.3</v>
      </c>
      <c r="O27" s="116"/>
      <c r="P27" s="33" t="s">
        <v>46</v>
      </c>
      <c r="Q27" s="99">
        <v>13</v>
      </c>
      <c r="R27" s="47"/>
      <c r="S27" s="59">
        <v>17729</v>
      </c>
      <c r="T27" s="66">
        <v>71293.5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2205</v>
      </c>
      <c r="F29" s="65">
        <f>F30+F40+F41</f>
        <v>125266.4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30</v>
      </c>
      <c r="M29" s="65">
        <f>M30+M40+M41</f>
        <v>1704.3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2175</v>
      </c>
      <c r="T29" s="65">
        <f>T30+T40+T41</f>
        <v>123562.09999999999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2205</v>
      </c>
      <c r="F41" s="66">
        <v>125266.4</v>
      </c>
      <c r="H41" s="116"/>
      <c r="I41" s="41" t="s">
        <v>37</v>
      </c>
      <c r="J41" s="49">
        <v>25</v>
      </c>
      <c r="K41" s="47"/>
      <c r="L41" s="59">
        <v>30</v>
      </c>
      <c r="M41" s="66">
        <v>1704.3</v>
      </c>
      <c r="O41" s="116"/>
      <c r="P41" s="41" t="s">
        <v>37</v>
      </c>
      <c r="Q41" s="49">
        <v>25</v>
      </c>
      <c r="R41" s="47"/>
      <c r="S41" s="59">
        <v>2175</v>
      </c>
      <c r="T41" s="66">
        <v>123562.09999999999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1370</v>
      </c>
      <c r="F42" s="65">
        <f>F43+F47</f>
        <v>43783.6</v>
      </c>
      <c r="H42" s="125" t="s">
        <v>26</v>
      </c>
      <c r="I42" s="42" t="s">
        <v>29</v>
      </c>
      <c r="J42" s="49">
        <v>26</v>
      </c>
      <c r="K42" s="47"/>
      <c r="L42" s="68">
        <f>L43+L47</f>
        <v>19</v>
      </c>
      <c r="M42" s="65">
        <f>M43+M47</f>
        <v>607.20000000000005</v>
      </c>
      <c r="O42" s="125" t="s">
        <v>26</v>
      </c>
      <c r="P42" s="42" t="s">
        <v>29</v>
      </c>
      <c r="Q42" s="49">
        <v>26</v>
      </c>
      <c r="R42" s="47"/>
      <c r="S42" s="68">
        <f>S43+S47</f>
        <v>1351</v>
      </c>
      <c r="T42" s="65">
        <f>T43+T47</f>
        <v>43176.4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1370</v>
      </c>
      <c r="F47" s="66">
        <v>43783.6</v>
      </c>
      <c r="G47" s="103"/>
      <c r="H47" s="127"/>
      <c r="I47" s="41" t="s">
        <v>37</v>
      </c>
      <c r="J47" s="49">
        <v>31</v>
      </c>
      <c r="K47" s="48"/>
      <c r="L47" s="59">
        <v>19</v>
      </c>
      <c r="M47" s="66">
        <v>607.20000000000005</v>
      </c>
      <c r="O47" s="127"/>
      <c r="P47" s="41" t="s">
        <v>37</v>
      </c>
      <c r="Q47" s="49">
        <v>31</v>
      </c>
      <c r="R47" s="48"/>
      <c r="S47" s="59">
        <v>1351</v>
      </c>
      <c r="T47" s="66">
        <v>43176.4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54</v>
      </c>
      <c r="B7" s="133"/>
      <c r="C7" s="133"/>
      <c r="D7" s="133"/>
      <c r="E7" s="133"/>
      <c r="F7" s="133"/>
      <c r="H7" s="133" t="s">
        <v>54</v>
      </c>
      <c r="I7" s="133"/>
      <c r="J7" s="133"/>
      <c r="K7" s="133"/>
      <c r="L7" s="133"/>
      <c r="M7" s="133"/>
      <c r="O7" s="133" t="s">
        <v>54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351477.5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144766.1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206711.40000000002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3517</v>
      </c>
      <c r="F15" s="65">
        <v>33560.9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1449</v>
      </c>
      <c r="M15" s="65">
        <v>13813.6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2068</v>
      </c>
      <c r="T15" s="65">
        <v>19747.300000000003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3517</v>
      </c>
      <c r="F16" s="66">
        <v>32443.4</v>
      </c>
      <c r="H16" s="116"/>
      <c r="I16" s="30" t="s">
        <v>10</v>
      </c>
      <c r="J16" s="99">
        <v>3</v>
      </c>
      <c r="K16" s="47"/>
      <c r="L16" s="59">
        <v>1449</v>
      </c>
      <c r="M16" s="66">
        <v>13366.6</v>
      </c>
      <c r="O16" s="116"/>
      <c r="P16" s="30" t="s">
        <v>10</v>
      </c>
      <c r="Q16" s="99">
        <v>3</v>
      </c>
      <c r="R16" s="47"/>
      <c r="S16" s="59">
        <v>2068</v>
      </c>
      <c r="T16" s="66">
        <v>19076.800000000003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15</v>
      </c>
      <c r="F18" s="66">
        <v>1117.5</v>
      </c>
      <c r="G18" s="31"/>
      <c r="H18" s="116"/>
      <c r="I18" s="30" t="s">
        <v>11</v>
      </c>
      <c r="J18" s="99">
        <v>4</v>
      </c>
      <c r="K18" s="47" t="s">
        <v>12</v>
      </c>
      <c r="L18" s="59">
        <v>6</v>
      </c>
      <c r="M18" s="66">
        <v>447</v>
      </c>
      <c r="N18" s="31"/>
      <c r="O18" s="116"/>
      <c r="P18" s="30" t="s">
        <v>11</v>
      </c>
      <c r="Q18" s="99">
        <v>4</v>
      </c>
      <c r="R18" s="47" t="s">
        <v>12</v>
      </c>
      <c r="S18" s="59">
        <v>9</v>
      </c>
      <c r="T18" s="66">
        <v>670.5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56086</v>
      </c>
      <c r="F19" s="65">
        <f>F20+F21</f>
        <v>75647.199999999997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23100</v>
      </c>
      <c r="M19" s="65">
        <f>M20+M21</f>
        <v>31157.599999999999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32986</v>
      </c>
      <c r="T19" s="65">
        <f>T20+T21</f>
        <v>44489.599999999999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18510</v>
      </c>
      <c r="F20" s="66">
        <v>62793</v>
      </c>
      <c r="H20" s="116"/>
      <c r="I20" s="30" t="s">
        <v>35</v>
      </c>
      <c r="J20" s="99">
        <v>6</v>
      </c>
      <c r="K20" s="47"/>
      <c r="L20" s="59">
        <v>7624</v>
      </c>
      <c r="M20" s="66">
        <v>25863.5</v>
      </c>
      <c r="O20" s="116"/>
      <c r="P20" s="30" t="s">
        <v>35</v>
      </c>
      <c r="Q20" s="99">
        <v>6</v>
      </c>
      <c r="R20" s="47"/>
      <c r="S20" s="59">
        <v>10886</v>
      </c>
      <c r="T20" s="66">
        <v>36929.5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37576</v>
      </c>
      <c r="F21" s="66">
        <v>12854.2</v>
      </c>
      <c r="H21" s="116"/>
      <c r="I21" s="33" t="s">
        <v>36</v>
      </c>
      <c r="J21" s="99">
        <v>7</v>
      </c>
      <c r="K21" s="47"/>
      <c r="L21" s="59">
        <v>15476</v>
      </c>
      <c r="M21" s="66">
        <v>5294.1</v>
      </c>
      <c r="O21" s="116"/>
      <c r="P21" s="33" t="s">
        <v>36</v>
      </c>
      <c r="Q21" s="99">
        <v>7</v>
      </c>
      <c r="R21" s="47"/>
      <c r="S21" s="59">
        <v>22100</v>
      </c>
      <c r="T21" s="66">
        <v>7560.1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6210</v>
      </c>
      <c r="F22" s="65">
        <f t="shared" ref="F22" si="0">F23+F24</f>
        <v>8104.9</v>
      </c>
      <c r="H22" s="116"/>
      <c r="I22" s="32" t="s">
        <v>31</v>
      </c>
      <c r="J22" s="99">
        <v>8</v>
      </c>
      <c r="K22" s="47" t="s">
        <v>16</v>
      </c>
      <c r="L22" s="68">
        <f>L23+L24</f>
        <v>2558</v>
      </c>
      <c r="M22" s="65">
        <f t="shared" ref="M22" si="1">M23+M24</f>
        <v>3338.5</v>
      </c>
      <c r="O22" s="116"/>
      <c r="P22" s="32" t="s">
        <v>31</v>
      </c>
      <c r="Q22" s="99">
        <v>8</v>
      </c>
      <c r="R22" s="47" t="s">
        <v>16</v>
      </c>
      <c r="S22" s="68">
        <f>S23+S24</f>
        <v>3652</v>
      </c>
      <c r="T22" s="65">
        <f t="shared" ref="T22" si="2">T23+T24</f>
        <v>4766.3999999999996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6210</v>
      </c>
      <c r="F23" s="66">
        <v>8104.9</v>
      </c>
      <c r="H23" s="116"/>
      <c r="I23" s="30" t="s">
        <v>35</v>
      </c>
      <c r="J23" s="99">
        <v>9</v>
      </c>
      <c r="K23" s="47"/>
      <c r="L23" s="59">
        <v>2558</v>
      </c>
      <c r="M23" s="66">
        <v>3338.5</v>
      </c>
      <c r="O23" s="116"/>
      <c r="P23" s="30" t="s">
        <v>35</v>
      </c>
      <c r="Q23" s="99">
        <v>9</v>
      </c>
      <c r="R23" s="47"/>
      <c r="S23" s="59">
        <v>3652</v>
      </c>
      <c r="T23" s="66">
        <v>4766.3999999999996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26266</v>
      </c>
      <c r="F25" s="65">
        <f>F26+F27</f>
        <v>101595.4</v>
      </c>
      <c r="H25" s="116"/>
      <c r="I25" s="32" t="s">
        <v>28</v>
      </c>
      <c r="J25" s="99">
        <v>11</v>
      </c>
      <c r="K25" s="47" t="s">
        <v>17</v>
      </c>
      <c r="L25" s="68">
        <f>L26+L27</f>
        <v>10818</v>
      </c>
      <c r="M25" s="65">
        <f>M26+M27</f>
        <v>41841.9</v>
      </c>
      <c r="O25" s="116"/>
      <c r="P25" s="32" t="s">
        <v>28</v>
      </c>
      <c r="Q25" s="99">
        <v>11</v>
      </c>
      <c r="R25" s="47" t="s">
        <v>17</v>
      </c>
      <c r="S25" s="68">
        <f>S26+S27</f>
        <v>15448</v>
      </c>
      <c r="T25" s="65">
        <f>T26+T27</f>
        <v>59753.5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6374</v>
      </c>
      <c r="F26" s="66">
        <v>57655.399999999994</v>
      </c>
      <c r="H26" s="116"/>
      <c r="I26" s="30" t="s">
        <v>35</v>
      </c>
      <c r="J26" s="99">
        <v>12</v>
      </c>
      <c r="K26" s="47"/>
      <c r="L26" s="59">
        <v>2625</v>
      </c>
      <c r="M26" s="66">
        <v>23744.2</v>
      </c>
      <c r="O26" s="116"/>
      <c r="P26" s="30" t="s">
        <v>35</v>
      </c>
      <c r="Q26" s="99">
        <v>12</v>
      </c>
      <c r="R26" s="47"/>
      <c r="S26" s="59">
        <v>3749</v>
      </c>
      <c r="T26" s="66">
        <v>33911.199999999997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19892</v>
      </c>
      <c r="F27" s="66">
        <v>43940</v>
      </c>
      <c r="H27" s="116"/>
      <c r="I27" s="33" t="s">
        <v>46</v>
      </c>
      <c r="J27" s="99">
        <v>13</v>
      </c>
      <c r="K27" s="47"/>
      <c r="L27" s="59">
        <v>8193</v>
      </c>
      <c r="M27" s="66">
        <v>18097.7</v>
      </c>
      <c r="O27" s="116"/>
      <c r="P27" s="33" t="s">
        <v>46</v>
      </c>
      <c r="Q27" s="99">
        <v>13</v>
      </c>
      <c r="R27" s="47"/>
      <c r="S27" s="59">
        <v>11699</v>
      </c>
      <c r="T27" s="66">
        <v>25842.3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2294</v>
      </c>
      <c r="F29" s="65">
        <f>F30+F40+F41</f>
        <v>109799.8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945</v>
      </c>
      <c r="M29" s="65">
        <f>M30+M40+M41</f>
        <v>45231.4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1349</v>
      </c>
      <c r="T29" s="65">
        <f>T30+T40+T41</f>
        <v>64568.4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2294</v>
      </c>
      <c r="F30" s="66">
        <v>109799.8</v>
      </c>
      <c r="G30" s="37"/>
      <c r="H30" s="116"/>
      <c r="I30" s="36" t="s">
        <v>41</v>
      </c>
      <c r="J30" s="49">
        <v>15</v>
      </c>
      <c r="K30" s="48" t="s">
        <v>9</v>
      </c>
      <c r="L30" s="59">
        <v>945</v>
      </c>
      <c r="M30" s="66">
        <v>45231.4</v>
      </c>
      <c r="N30" s="37"/>
      <c r="O30" s="116"/>
      <c r="P30" s="36" t="s">
        <v>41</v>
      </c>
      <c r="Q30" s="49">
        <v>15</v>
      </c>
      <c r="R30" s="48" t="s">
        <v>9</v>
      </c>
      <c r="S30" s="59">
        <v>1349</v>
      </c>
      <c r="T30" s="66">
        <v>64568.4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893</v>
      </c>
      <c r="F42" s="65">
        <f>F43+F47</f>
        <v>22769.3</v>
      </c>
      <c r="H42" s="125" t="s">
        <v>26</v>
      </c>
      <c r="I42" s="42" t="s">
        <v>29</v>
      </c>
      <c r="J42" s="49">
        <v>26</v>
      </c>
      <c r="K42" s="47"/>
      <c r="L42" s="68">
        <f>L43+L47</f>
        <v>368</v>
      </c>
      <c r="M42" s="65">
        <f>M43+M47</f>
        <v>9383.1</v>
      </c>
      <c r="O42" s="125" t="s">
        <v>26</v>
      </c>
      <c r="P42" s="42" t="s">
        <v>29</v>
      </c>
      <c r="Q42" s="49">
        <v>26</v>
      </c>
      <c r="R42" s="47"/>
      <c r="S42" s="68">
        <f>S43+S47</f>
        <v>525</v>
      </c>
      <c r="T42" s="65">
        <f>T43+T47</f>
        <v>13386.199999999999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893</v>
      </c>
      <c r="F43" s="66">
        <v>22769.3</v>
      </c>
      <c r="H43" s="126"/>
      <c r="I43" s="36" t="s">
        <v>41</v>
      </c>
      <c r="J43" s="49">
        <v>27</v>
      </c>
      <c r="K43" s="47"/>
      <c r="L43" s="59">
        <v>368</v>
      </c>
      <c r="M43" s="66">
        <v>9383.1</v>
      </c>
      <c r="O43" s="126"/>
      <c r="P43" s="36" t="s">
        <v>41</v>
      </c>
      <c r="Q43" s="49">
        <v>27</v>
      </c>
      <c r="R43" s="47"/>
      <c r="S43" s="59">
        <v>525</v>
      </c>
      <c r="T43" s="66">
        <v>13386.199999999999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B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56</v>
      </c>
      <c r="B7" s="133"/>
      <c r="C7" s="133"/>
      <c r="D7" s="133"/>
      <c r="E7" s="133"/>
      <c r="F7" s="133"/>
      <c r="H7" s="133" t="s">
        <v>56</v>
      </c>
      <c r="I7" s="133"/>
      <c r="J7" s="133"/>
      <c r="K7" s="133"/>
      <c r="L7" s="133"/>
      <c r="M7" s="133"/>
      <c r="O7" s="133" t="s">
        <v>56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327387.3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14201.400000000001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313185.90000000002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2671</v>
      </c>
      <c r="F15" s="65">
        <v>31824.5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116</v>
      </c>
      <c r="M15" s="65">
        <v>1349.8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2555</v>
      </c>
      <c r="T15" s="65">
        <v>30474.7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2671</v>
      </c>
      <c r="F16" s="66">
        <v>31079.5</v>
      </c>
      <c r="H16" s="116"/>
      <c r="I16" s="30" t="s">
        <v>10</v>
      </c>
      <c r="J16" s="99">
        <v>3</v>
      </c>
      <c r="K16" s="47"/>
      <c r="L16" s="59">
        <v>116</v>
      </c>
      <c r="M16" s="66">
        <v>1349.8</v>
      </c>
      <c r="O16" s="116"/>
      <c r="P16" s="30" t="s">
        <v>10</v>
      </c>
      <c r="Q16" s="99">
        <v>3</v>
      </c>
      <c r="R16" s="47"/>
      <c r="S16" s="59">
        <v>2555</v>
      </c>
      <c r="T16" s="66">
        <v>29729.7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10</v>
      </c>
      <c r="F18" s="66">
        <v>745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10</v>
      </c>
      <c r="T18" s="66">
        <v>745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45496</v>
      </c>
      <c r="F19" s="65">
        <f>F20+F21</f>
        <v>61910.1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1982</v>
      </c>
      <c r="M19" s="65">
        <f>M20+M21</f>
        <v>2697.7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43514</v>
      </c>
      <c r="T19" s="65">
        <f>T20+T21</f>
        <v>59212.399999999994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10303</v>
      </c>
      <c r="F20" s="66">
        <v>44481.2</v>
      </c>
      <c r="H20" s="116"/>
      <c r="I20" s="30" t="s">
        <v>35</v>
      </c>
      <c r="J20" s="99">
        <v>6</v>
      </c>
      <c r="K20" s="47"/>
      <c r="L20" s="59">
        <v>449</v>
      </c>
      <c r="M20" s="66">
        <v>1938.5</v>
      </c>
      <c r="O20" s="116"/>
      <c r="P20" s="30" t="s">
        <v>35</v>
      </c>
      <c r="Q20" s="99">
        <v>6</v>
      </c>
      <c r="R20" s="47"/>
      <c r="S20" s="59">
        <v>9854</v>
      </c>
      <c r="T20" s="66">
        <v>42542.7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35193</v>
      </c>
      <c r="F21" s="66">
        <v>17428.900000000001</v>
      </c>
      <c r="H21" s="116"/>
      <c r="I21" s="33" t="s">
        <v>36</v>
      </c>
      <c r="J21" s="99">
        <v>7</v>
      </c>
      <c r="K21" s="47"/>
      <c r="L21" s="59">
        <v>1533</v>
      </c>
      <c r="M21" s="66">
        <v>759.2</v>
      </c>
      <c r="O21" s="116"/>
      <c r="P21" s="33" t="s">
        <v>36</v>
      </c>
      <c r="Q21" s="99">
        <v>7</v>
      </c>
      <c r="R21" s="47"/>
      <c r="S21" s="59">
        <v>33660</v>
      </c>
      <c r="T21" s="66">
        <v>16669.7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2376</v>
      </c>
      <c r="F22" s="65">
        <f t="shared" ref="F22" si="0">F23+F24</f>
        <v>3917</v>
      </c>
      <c r="H22" s="116"/>
      <c r="I22" s="32" t="s">
        <v>31</v>
      </c>
      <c r="J22" s="99">
        <v>8</v>
      </c>
      <c r="K22" s="47" t="s">
        <v>16</v>
      </c>
      <c r="L22" s="68">
        <f>L23+L24</f>
        <v>104</v>
      </c>
      <c r="M22" s="65">
        <f t="shared" ref="M22" si="1">M23+M24</f>
        <v>171.5</v>
      </c>
      <c r="O22" s="116"/>
      <c r="P22" s="32" t="s">
        <v>31</v>
      </c>
      <c r="Q22" s="99">
        <v>8</v>
      </c>
      <c r="R22" s="47" t="s">
        <v>16</v>
      </c>
      <c r="S22" s="68">
        <f>S23+S24</f>
        <v>2272</v>
      </c>
      <c r="T22" s="65">
        <f t="shared" ref="T22" si="2">T23+T24</f>
        <v>3745.5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2376</v>
      </c>
      <c r="F23" s="66">
        <v>3917</v>
      </c>
      <c r="H23" s="116"/>
      <c r="I23" s="30" t="s">
        <v>35</v>
      </c>
      <c r="J23" s="99">
        <v>9</v>
      </c>
      <c r="K23" s="47"/>
      <c r="L23" s="59">
        <v>104</v>
      </c>
      <c r="M23" s="66">
        <v>171.5</v>
      </c>
      <c r="O23" s="116"/>
      <c r="P23" s="30" t="s">
        <v>35</v>
      </c>
      <c r="Q23" s="99">
        <v>9</v>
      </c>
      <c r="R23" s="47"/>
      <c r="S23" s="59">
        <v>2272</v>
      </c>
      <c r="T23" s="66">
        <v>3745.5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16703</v>
      </c>
      <c r="F25" s="65">
        <f>F26+F27</f>
        <v>105517</v>
      </c>
      <c r="H25" s="116"/>
      <c r="I25" s="32" t="s">
        <v>28</v>
      </c>
      <c r="J25" s="99">
        <v>11</v>
      </c>
      <c r="K25" s="47" t="s">
        <v>17</v>
      </c>
      <c r="L25" s="68">
        <f>L26+L27</f>
        <v>728</v>
      </c>
      <c r="M25" s="65">
        <f>M26+M27</f>
        <v>4599.2000000000007</v>
      </c>
      <c r="O25" s="116"/>
      <c r="P25" s="32" t="s">
        <v>28</v>
      </c>
      <c r="Q25" s="99">
        <v>11</v>
      </c>
      <c r="R25" s="47" t="s">
        <v>17</v>
      </c>
      <c r="S25" s="68">
        <f>S26+S27</f>
        <v>15975</v>
      </c>
      <c r="T25" s="65">
        <f>T26+T27</f>
        <v>100917.79999999999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5985</v>
      </c>
      <c r="F26" s="66">
        <v>45299</v>
      </c>
      <c r="H26" s="116"/>
      <c r="I26" s="30" t="s">
        <v>35</v>
      </c>
      <c r="J26" s="99">
        <v>12</v>
      </c>
      <c r="K26" s="47"/>
      <c r="L26" s="59">
        <v>261</v>
      </c>
      <c r="M26" s="66">
        <v>1975.4</v>
      </c>
      <c r="O26" s="116"/>
      <c r="P26" s="30" t="s">
        <v>35</v>
      </c>
      <c r="Q26" s="99">
        <v>12</v>
      </c>
      <c r="R26" s="47"/>
      <c r="S26" s="59">
        <v>5724</v>
      </c>
      <c r="T26" s="66">
        <v>43323.6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10718</v>
      </c>
      <c r="F27" s="66">
        <v>60218</v>
      </c>
      <c r="H27" s="116"/>
      <c r="I27" s="33" t="s">
        <v>46</v>
      </c>
      <c r="J27" s="99">
        <v>13</v>
      </c>
      <c r="K27" s="47"/>
      <c r="L27" s="59">
        <v>467</v>
      </c>
      <c r="M27" s="66">
        <v>2623.8</v>
      </c>
      <c r="O27" s="116"/>
      <c r="P27" s="33" t="s">
        <v>46</v>
      </c>
      <c r="Q27" s="99">
        <v>13</v>
      </c>
      <c r="R27" s="47"/>
      <c r="S27" s="59">
        <v>10251</v>
      </c>
      <c r="T27" s="66">
        <v>57594.2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2100</v>
      </c>
      <c r="F29" s="65">
        <f>F30+F40+F41</f>
        <v>105554.6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91</v>
      </c>
      <c r="M29" s="65">
        <f>M30+M40+M41</f>
        <v>4574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2009</v>
      </c>
      <c r="T29" s="65">
        <f>T30+T40+T41</f>
        <v>100980.6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2100</v>
      </c>
      <c r="F30" s="66">
        <v>105554.6</v>
      </c>
      <c r="G30" s="37"/>
      <c r="H30" s="116"/>
      <c r="I30" s="36" t="s">
        <v>41</v>
      </c>
      <c r="J30" s="49">
        <v>15</v>
      </c>
      <c r="K30" s="48" t="s">
        <v>9</v>
      </c>
      <c r="L30" s="59">
        <v>91</v>
      </c>
      <c r="M30" s="66">
        <v>4574</v>
      </c>
      <c r="N30" s="37"/>
      <c r="O30" s="116"/>
      <c r="P30" s="36" t="s">
        <v>41</v>
      </c>
      <c r="Q30" s="49">
        <v>15</v>
      </c>
      <c r="R30" s="48" t="s">
        <v>9</v>
      </c>
      <c r="S30" s="59">
        <v>2009</v>
      </c>
      <c r="T30" s="66">
        <v>100980.6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715</v>
      </c>
      <c r="F42" s="65">
        <f>F43+F47</f>
        <v>18664.099999999999</v>
      </c>
      <c r="H42" s="125" t="s">
        <v>26</v>
      </c>
      <c r="I42" s="42" t="s">
        <v>29</v>
      </c>
      <c r="J42" s="49">
        <v>26</v>
      </c>
      <c r="K42" s="47"/>
      <c r="L42" s="68">
        <f>L43+L47</f>
        <v>31</v>
      </c>
      <c r="M42" s="65">
        <f>M43+M47</f>
        <v>809.2</v>
      </c>
      <c r="O42" s="125" t="s">
        <v>26</v>
      </c>
      <c r="P42" s="42" t="s">
        <v>29</v>
      </c>
      <c r="Q42" s="49">
        <v>26</v>
      </c>
      <c r="R42" s="47"/>
      <c r="S42" s="68">
        <f>S43+S47</f>
        <v>684</v>
      </c>
      <c r="T42" s="65">
        <f>T43+T47</f>
        <v>17854.899999999998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715</v>
      </c>
      <c r="F43" s="66">
        <v>18664.099999999999</v>
      </c>
      <c r="H43" s="126"/>
      <c r="I43" s="36" t="s">
        <v>41</v>
      </c>
      <c r="J43" s="49">
        <v>27</v>
      </c>
      <c r="K43" s="47"/>
      <c r="L43" s="59">
        <v>31</v>
      </c>
      <c r="M43" s="66">
        <v>809.2</v>
      </c>
      <c r="O43" s="126"/>
      <c r="P43" s="36" t="s">
        <v>41</v>
      </c>
      <c r="Q43" s="49">
        <v>27</v>
      </c>
      <c r="R43" s="47"/>
      <c r="S43" s="59">
        <v>684</v>
      </c>
      <c r="T43" s="66">
        <v>17854.899999999998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58</v>
      </c>
      <c r="B7" s="133"/>
      <c r="C7" s="133"/>
      <c r="D7" s="133"/>
      <c r="E7" s="133"/>
      <c r="F7" s="133"/>
      <c r="H7" s="133" t="s">
        <v>58</v>
      </c>
      <c r="I7" s="133"/>
      <c r="J7" s="133"/>
      <c r="K7" s="133"/>
      <c r="L7" s="133"/>
      <c r="M7" s="133"/>
      <c r="O7" s="133" t="s">
        <v>58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351462.40000000002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9810.3000000000011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341652.1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2456</v>
      </c>
      <c r="F15" s="65">
        <v>43954.7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68</v>
      </c>
      <c r="M15" s="65">
        <v>1206.7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2388</v>
      </c>
      <c r="T15" s="65">
        <v>42748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2456</v>
      </c>
      <c r="F16" s="66">
        <v>43582.2</v>
      </c>
      <c r="H16" s="116"/>
      <c r="I16" s="30" t="s">
        <v>10</v>
      </c>
      <c r="J16" s="99">
        <v>3</v>
      </c>
      <c r="K16" s="47"/>
      <c r="L16" s="59">
        <v>68</v>
      </c>
      <c r="M16" s="66">
        <v>1206.7</v>
      </c>
      <c r="O16" s="116"/>
      <c r="P16" s="30" t="s">
        <v>10</v>
      </c>
      <c r="Q16" s="99">
        <v>3</v>
      </c>
      <c r="R16" s="47"/>
      <c r="S16" s="59">
        <v>2388</v>
      </c>
      <c r="T16" s="66">
        <v>42375.5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5</v>
      </c>
      <c r="F18" s="66">
        <v>372.5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37294</v>
      </c>
      <c r="F19" s="65">
        <f>F20+F21</f>
        <v>59988.7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1039</v>
      </c>
      <c r="M19" s="65">
        <f>M20+M21</f>
        <v>1670.7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36255</v>
      </c>
      <c r="T19" s="65">
        <f>T20+T21</f>
        <v>58318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10415</v>
      </c>
      <c r="F20" s="66">
        <v>46795</v>
      </c>
      <c r="H20" s="116"/>
      <c r="I20" s="30" t="s">
        <v>35</v>
      </c>
      <c r="J20" s="99">
        <v>6</v>
      </c>
      <c r="K20" s="47"/>
      <c r="L20" s="59">
        <v>290</v>
      </c>
      <c r="M20" s="66">
        <v>1303</v>
      </c>
      <c r="O20" s="116"/>
      <c r="P20" s="30" t="s">
        <v>35</v>
      </c>
      <c r="Q20" s="99">
        <v>6</v>
      </c>
      <c r="R20" s="47"/>
      <c r="S20" s="59">
        <v>10125</v>
      </c>
      <c r="T20" s="66">
        <v>45492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26879</v>
      </c>
      <c r="F21" s="66">
        <v>13193.7</v>
      </c>
      <c r="H21" s="116"/>
      <c r="I21" s="33" t="s">
        <v>36</v>
      </c>
      <c r="J21" s="99">
        <v>7</v>
      </c>
      <c r="K21" s="47"/>
      <c r="L21" s="59">
        <v>749</v>
      </c>
      <c r="M21" s="66">
        <v>367.7</v>
      </c>
      <c r="O21" s="116"/>
      <c r="P21" s="33" t="s">
        <v>36</v>
      </c>
      <c r="Q21" s="99">
        <v>7</v>
      </c>
      <c r="R21" s="47"/>
      <c r="S21" s="59">
        <v>26130</v>
      </c>
      <c r="T21" s="66">
        <v>12826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5107</v>
      </c>
      <c r="F22" s="65">
        <f t="shared" ref="F22" si="0">F23+F24</f>
        <v>8593.7000000000007</v>
      </c>
      <c r="H22" s="116"/>
      <c r="I22" s="32" t="s">
        <v>31</v>
      </c>
      <c r="J22" s="99">
        <v>8</v>
      </c>
      <c r="K22" s="47" t="s">
        <v>16</v>
      </c>
      <c r="L22" s="68">
        <f>L23+L24</f>
        <v>142</v>
      </c>
      <c r="M22" s="65">
        <f t="shared" ref="M22" si="1">M23+M24</f>
        <v>238.9</v>
      </c>
      <c r="O22" s="116"/>
      <c r="P22" s="32" t="s">
        <v>31</v>
      </c>
      <c r="Q22" s="99">
        <v>8</v>
      </c>
      <c r="R22" s="47" t="s">
        <v>16</v>
      </c>
      <c r="S22" s="68">
        <f>S23+S24</f>
        <v>4965</v>
      </c>
      <c r="T22" s="65">
        <f t="shared" ref="T22" si="2">T23+T24</f>
        <v>8354.8000000000011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5107</v>
      </c>
      <c r="F23" s="66">
        <v>8593.7000000000007</v>
      </c>
      <c r="H23" s="116"/>
      <c r="I23" s="30" t="s">
        <v>35</v>
      </c>
      <c r="J23" s="99">
        <v>9</v>
      </c>
      <c r="K23" s="47"/>
      <c r="L23" s="59">
        <v>142</v>
      </c>
      <c r="M23" s="66">
        <v>238.9</v>
      </c>
      <c r="O23" s="116"/>
      <c r="P23" s="30" t="s">
        <v>35</v>
      </c>
      <c r="Q23" s="99">
        <v>9</v>
      </c>
      <c r="R23" s="47"/>
      <c r="S23" s="59">
        <v>4965</v>
      </c>
      <c r="T23" s="66">
        <v>8354.8000000000011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17860</v>
      </c>
      <c r="F25" s="65">
        <f>F26+F27</f>
        <v>89313</v>
      </c>
      <c r="H25" s="116"/>
      <c r="I25" s="32" t="s">
        <v>28</v>
      </c>
      <c r="J25" s="99">
        <v>11</v>
      </c>
      <c r="K25" s="47" t="s">
        <v>17</v>
      </c>
      <c r="L25" s="68">
        <f>L26+L27</f>
        <v>498</v>
      </c>
      <c r="M25" s="65">
        <f>M26+M27</f>
        <v>2488.3000000000002</v>
      </c>
      <c r="O25" s="116"/>
      <c r="P25" s="32" t="s">
        <v>28</v>
      </c>
      <c r="Q25" s="99">
        <v>11</v>
      </c>
      <c r="R25" s="47" t="s">
        <v>17</v>
      </c>
      <c r="S25" s="68">
        <f>S26+S27</f>
        <v>17362</v>
      </c>
      <c r="T25" s="65">
        <f>T26+T27</f>
        <v>86824.7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4963</v>
      </c>
      <c r="F26" s="66">
        <v>43617.4</v>
      </c>
      <c r="H26" s="116"/>
      <c r="I26" s="30" t="s">
        <v>35</v>
      </c>
      <c r="J26" s="99">
        <v>12</v>
      </c>
      <c r="K26" s="47"/>
      <c r="L26" s="59">
        <v>138</v>
      </c>
      <c r="M26" s="66">
        <v>1212.8</v>
      </c>
      <c r="O26" s="116"/>
      <c r="P26" s="30" t="s">
        <v>35</v>
      </c>
      <c r="Q26" s="99">
        <v>12</v>
      </c>
      <c r="R26" s="47"/>
      <c r="S26" s="59">
        <v>4825</v>
      </c>
      <c r="T26" s="66">
        <v>42404.6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12897</v>
      </c>
      <c r="F27" s="66">
        <v>45695.6</v>
      </c>
      <c r="H27" s="116"/>
      <c r="I27" s="33" t="s">
        <v>46</v>
      </c>
      <c r="J27" s="99">
        <v>13</v>
      </c>
      <c r="K27" s="47"/>
      <c r="L27" s="59">
        <v>360</v>
      </c>
      <c r="M27" s="66">
        <v>1275.5</v>
      </c>
      <c r="O27" s="116"/>
      <c r="P27" s="33" t="s">
        <v>46</v>
      </c>
      <c r="Q27" s="99">
        <v>13</v>
      </c>
      <c r="R27" s="47"/>
      <c r="S27" s="59">
        <v>12537</v>
      </c>
      <c r="T27" s="66">
        <v>44420.1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2030</v>
      </c>
      <c r="F29" s="65">
        <f>F30+F40+F41</f>
        <v>124937.9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57</v>
      </c>
      <c r="M29" s="65">
        <f>M30+M40+M41</f>
        <v>3508.1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1973</v>
      </c>
      <c r="T29" s="65">
        <f>T30+T40+T41</f>
        <v>121429.79999999999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2030</v>
      </c>
      <c r="F30" s="66">
        <v>124937.9</v>
      </c>
      <c r="G30" s="37"/>
      <c r="H30" s="116"/>
      <c r="I30" s="36" t="s">
        <v>41</v>
      </c>
      <c r="J30" s="49">
        <v>15</v>
      </c>
      <c r="K30" s="48" t="s">
        <v>9</v>
      </c>
      <c r="L30" s="59">
        <v>57</v>
      </c>
      <c r="M30" s="66">
        <v>3508.1</v>
      </c>
      <c r="N30" s="37"/>
      <c r="O30" s="116"/>
      <c r="P30" s="36" t="s">
        <v>41</v>
      </c>
      <c r="Q30" s="49">
        <v>15</v>
      </c>
      <c r="R30" s="48" t="s">
        <v>9</v>
      </c>
      <c r="S30" s="59">
        <v>1973</v>
      </c>
      <c r="T30" s="66">
        <v>121429.79999999999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955</v>
      </c>
      <c r="F42" s="65">
        <f>F43+F47</f>
        <v>24674.400000000001</v>
      </c>
      <c r="H42" s="125" t="s">
        <v>26</v>
      </c>
      <c r="I42" s="42" t="s">
        <v>29</v>
      </c>
      <c r="J42" s="49">
        <v>26</v>
      </c>
      <c r="K42" s="47"/>
      <c r="L42" s="68">
        <f>L43+L47</f>
        <v>27</v>
      </c>
      <c r="M42" s="65">
        <f>M43+M47</f>
        <v>697.6</v>
      </c>
      <c r="O42" s="125" t="s">
        <v>26</v>
      </c>
      <c r="P42" s="42" t="s">
        <v>29</v>
      </c>
      <c r="Q42" s="49">
        <v>26</v>
      </c>
      <c r="R42" s="47"/>
      <c r="S42" s="68">
        <f>S43+S47</f>
        <v>928</v>
      </c>
      <c r="T42" s="65">
        <f>T43+T47</f>
        <v>23976.800000000003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955</v>
      </c>
      <c r="F43" s="66">
        <v>24674.400000000001</v>
      </c>
      <c r="H43" s="126"/>
      <c r="I43" s="36" t="s">
        <v>41</v>
      </c>
      <c r="J43" s="49">
        <v>27</v>
      </c>
      <c r="K43" s="47"/>
      <c r="L43" s="59">
        <v>27</v>
      </c>
      <c r="M43" s="66">
        <v>697.6</v>
      </c>
      <c r="O43" s="126"/>
      <c r="P43" s="36" t="s">
        <v>41</v>
      </c>
      <c r="Q43" s="49">
        <v>27</v>
      </c>
      <c r="R43" s="47"/>
      <c r="S43" s="59">
        <v>928</v>
      </c>
      <c r="T43" s="66">
        <v>23976.800000000003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61</v>
      </c>
      <c r="B7" s="133"/>
      <c r="C7" s="133"/>
      <c r="D7" s="133"/>
      <c r="E7" s="133"/>
      <c r="F7" s="133"/>
      <c r="H7" s="133" t="s">
        <v>61</v>
      </c>
      <c r="I7" s="133"/>
      <c r="J7" s="133"/>
      <c r="K7" s="133"/>
      <c r="L7" s="133"/>
      <c r="M7" s="133"/>
      <c r="O7" s="133" t="s">
        <v>61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381429.30000000005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294041.50000000006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87387.8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48605</v>
      </c>
      <c r="F19" s="65">
        <f>F20+F21</f>
        <v>81367.899999999994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37470</v>
      </c>
      <c r="M19" s="65">
        <f>M20+M21</f>
        <v>62727.8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11135</v>
      </c>
      <c r="T19" s="65">
        <f>T20+T21</f>
        <v>18640.099999999999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14122</v>
      </c>
      <c r="F20" s="66">
        <v>51350.7</v>
      </c>
      <c r="H20" s="116"/>
      <c r="I20" s="30" t="s">
        <v>35</v>
      </c>
      <c r="J20" s="99">
        <v>6</v>
      </c>
      <c r="K20" s="47"/>
      <c r="L20" s="59">
        <v>10887</v>
      </c>
      <c r="M20" s="66">
        <v>39587.5</v>
      </c>
      <c r="O20" s="116"/>
      <c r="P20" s="30" t="s">
        <v>35</v>
      </c>
      <c r="Q20" s="99">
        <v>6</v>
      </c>
      <c r="R20" s="47"/>
      <c r="S20" s="59">
        <v>3235</v>
      </c>
      <c r="T20" s="66">
        <v>11763.199999999997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34483</v>
      </c>
      <c r="F21" s="66">
        <v>30017.200000000001</v>
      </c>
      <c r="H21" s="116"/>
      <c r="I21" s="33" t="s">
        <v>36</v>
      </c>
      <c r="J21" s="99">
        <v>7</v>
      </c>
      <c r="K21" s="47"/>
      <c r="L21" s="59">
        <v>26583</v>
      </c>
      <c r="M21" s="66">
        <v>23140.3</v>
      </c>
      <c r="O21" s="116"/>
      <c r="P21" s="33" t="s">
        <v>36</v>
      </c>
      <c r="Q21" s="99">
        <v>7</v>
      </c>
      <c r="R21" s="47"/>
      <c r="S21" s="59">
        <v>7900</v>
      </c>
      <c r="T21" s="66">
        <v>6876.9000000000015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4062</v>
      </c>
      <c r="F22" s="65">
        <f t="shared" ref="F22" si="0">F23+F24</f>
        <v>5704.6</v>
      </c>
      <c r="H22" s="116"/>
      <c r="I22" s="32" t="s">
        <v>31</v>
      </c>
      <c r="J22" s="99">
        <v>8</v>
      </c>
      <c r="K22" s="47" t="s">
        <v>16</v>
      </c>
      <c r="L22" s="68">
        <f>L23+L24</f>
        <v>3131</v>
      </c>
      <c r="M22" s="65">
        <f t="shared" ref="M22" si="1">M23+M24</f>
        <v>4397.1000000000004</v>
      </c>
      <c r="O22" s="116"/>
      <c r="P22" s="32" t="s">
        <v>31</v>
      </c>
      <c r="Q22" s="99">
        <v>8</v>
      </c>
      <c r="R22" s="47" t="s">
        <v>16</v>
      </c>
      <c r="S22" s="68">
        <f>S23+S24</f>
        <v>931</v>
      </c>
      <c r="T22" s="65">
        <f t="shared" ref="T22" si="2">T23+T24</f>
        <v>1307.5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4062</v>
      </c>
      <c r="F23" s="66">
        <v>5704.6</v>
      </c>
      <c r="H23" s="116"/>
      <c r="I23" s="30" t="s">
        <v>35</v>
      </c>
      <c r="J23" s="99">
        <v>9</v>
      </c>
      <c r="K23" s="47"/>
      <c r="L23" s="59">
        <v>3131</v>
      </c>
      <c r="M23" s="66">
        <v>4397.1000000000004</v>
      </c>
      <c r="O23" s="116"/>
      <c r="P23" s="30" t="s">
        <v>35</v>
      </c>
      <c r="Q23" s="99">
        <v>9</v>
      </c>
      <c r="R23" s="47"/>
      <c r="S23" s="59">
        <v>931</v>
      </c>
      <c r="T23" s="66">
        <v>1307.5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24206</v>
      </c>
      <c r="F25" s="65">
        <f>F26+F27</f>
        <v>158069.70000000001</v>
      </c>
      <c r="H25" s="116"/>
      <c r="I25" s="32" t="s">
        <v>28</v>
      </c>
      <c r="J25" s="99">
        <v>11</v>
      </c>
      <c r="K25" s="47" t="s">
        <v>17</v>
      </c>
      <c r="L25" s="68">
        <f>L26+L27</f>
        <v>18660</v>
      </c>
      <c r="M25" s="65">
        <f>M26+M27</f>
        <v>121853.5</v>
      </c>
      <c r="O25" s="116"/>
      <c r="P25" s="32" t="s">
        <v>28</v>
      </c>
      <c r="Q25" s="99">
        <v>11</v>
      </c>
      <c r="R25" s="47" t="s">
        <v>17</v>
      </c>
      <c r="S25" s="68">
        <f>S26+S27</f>
        <v>5546</v>
      </c>
      <c r="T25" s="65">
        <f>T26+T27</f>
        <v>36216.199999999997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7128</v>
      </c>
      <c r="F26" s="66">
        <v>55460.7</v>
      </c>
      <c r="H26" s="116"/>
      <c r="I26" s="30" t="s">
        <v>35</v>
      </c>
      <c r="J26" s="99">
        <v>12</v>
      </c>
      <c r="K26" s="47"/>
      <c r="L26" s="59">
        <v>5495</v>
      </c>
      <c r="M26" s="66">
        <v>42754.8</v>
      </c>
      <c r="O26" s="116"/>
      <c r="P26" s="30" t="s">
        <v>35</v>
      </c>
      <c r="Q26" s="99">
        <v>12</v>
      </c>
      <c r="R26" s="47"/>
      <c r="S26" s="59">
        <v>1633</v>
      </c>
      <c r="T26" s="66">
        <v>12705.899999999994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17078</v>
      </c>
      <c r="F27" s="66">
        <v>102609</v>
      </c>
      <c r="H27" s="116"/>
      <c r="I27" s="33" t="s">
        <v>46</v>
      </c>
      <c r="J27" s="99">
        <v>13</v>
      </c>
      <c r="K27" s="47"/>
      <c r="L27" s="59">
        <v>13165</v>
      </c>
      <c r="M27" s="66">
        <v>79098.7</v>
      </c>
      <c r="O27" s="116"/>
      <c r="P27" s="33" t="s">
        <v>46</v>
      </c>
      <c r="Q27" s="99">
        <v>13</v>
      </c>
      <c r="R27" s="47"/>
      <c r="S27" s="59">
        <v>3913</v>
      </c>
      <c r="T27" s="66">
        <v>23510.300000000003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2694</v>
      </c>
      <c r="F29" s="65">
        <f>F30+F40+F41</f>
        <v>127551.7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2077</v>
      </c>
      <c r="M29" s="65">
        <f>M30+M40+M41</f>
        <v>98338.9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617</v>
      </c>
      <c r="T29" s="65">
        <f>T30+T40+T41</f>
        <v>29212.800000000003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2694</v>
      </c>
      <c r="F30" s="66">
        <v>127551.7</v>
      </c>
      <c r="G30" s="37"/>
      <c r="H30" s="116"/>
      <c r="I30" s="36" t="s">
        <v>41</v>
      </c>
      <c r="J30" s="49">
        <v>15</v>
      </c>
      <c r="K30" s="48" t="s">
        <v>9</v>
      </c>
      <c r="L30" s="59">
        <v>2077</v>
      </c>
      <c r="M30" s="66">
        <v>98338.9</v>
      </c>
      <c r="N30" s="37"/>
      <c r="O30" s="116"/>
      <c r="P30" s="36" t="s">
        <v>41</v>
      </c>
      <c r="Q30" s="49">
        <v>15</v>
      </c>
      <c r="R30" s="48" t="s">
        <v>9</v>
      </c>
      <c r="S30" s="59">
        <v>617</v>
      </c>
      <c r="T30" s="66">
        <v>29212.800000000003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430</v>
      </c>
      <c r="F42" s="65">
        <f>F43+F47</f>
        <v>8735.4</v>
      </c>
      <c r="H42" s="125" t="s">
        <v>26</v>
      </c>
      <c r="I42" s="42" t="s">
        <v>29</v>
      </c>
      <c r="J42" s="49">
        <v>26</v>
      </c>
      <c r="K42" s="47"/>
      <c r="L42" s="68">
        <f>L43+L47</f>
        <v>331</v>
      </c>
      <c r="M42" s="65">
        <f>M43+M47</f>
        <v>6724.2</v>
      </c>
      <c r="O42" s="125" t="s">
        <v>26</v>
      </c>
      <c r="P42" s="42" t="s">
        <v>29</v>
      </c>
      <c r="Q42" s="49">
        <v>26</v>
      </c>
      <c r="R42" s="47"/>
      <c r="S42" s="68">
        <f>S43+S47</f>
        <v>99</v>
      </c>
      <c r="T42" s="65">
        <f>T43+T47</f>
        <v>2011.1999999999998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430</v>
      </c>
      <c r="F43" s="66">
        <v>8735.4</v>
      </c>
      <c r="H43" s="126"/>
      <c r="I43" s="36" t="s">
        <v>41</v>
      </c>
      <c r="J43" s="49">
        <v>27</v>
      </c>
      <c r="K43" s="47"/>
      <c r="L43" s="59">
        <v>331</v>
      </c>
      <c r="M43" s="66">
        <v>6724.2</v>
      </c>
      <c r="O43" s="126"/>
      <c r="P43" s="36" t="s">
        <v>41</v>
      </c>
      <c r="Q43" s="49">
        <v>27</v>
      </c>
      <c r="R43" s="47"/>
      <c r="S43" s="59">
        <v>99</v>
      </c>
      <c r="T43" s="66">
        <v>2011.1999999999998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64</v>
      </c>
      <c r="B7" s="133"/>
      <c r="C7" s="133"/>
      <c r="D7" s="133"/>
      <c r="E7" s="133"/>
      <c r="F7" s="133"/>
      <c r="H7" s="133" t="s">
        <v>64</v>
      </c>
      <c r="I7" s="133"/>
      <c r="J7" s="133"/>
      <c r="K7" s="133"/>
      <c r="L7" s="133"/>
      <c r="M7" s="133"/>
      <c r="O7" s="133" t="s">
        <v>64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179022.3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55511.399999999994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123510.9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14850</v>
      </c>
      <c r="F19" s="65">
        <f>F20+F21</f>
        <v>38137.599999999999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4604</v>
      </c>
      <c r="M19" s="65">
        <f>M20+M21</f>
        <v>11823.5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10246</v>
      </c>
      <c r="T19" s="65">
        <f>T20+T21</f>
        <v>26314.1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5003</v>
      </c>
      <c r="F20" s="66">
        <v>28099.1</v>
      </c>
      <c r="H20" s="116"/>
      <c r="I20" s="30" t="s">
        <v>35</v>
      </c>
      <c r="J20" s="99">
        <v>6</v>
      </c>
      <c r="K20" s="47"/>
      <c r="L20" s="59">
        <v>1551</v>
      </c>
      <c r="M20" s="66">
        <v>8711.1</v>
      </c>
      <c r="O20" s="116"/>
      <c r="P20" s="30" t="s">
        <v>35</v>
      </c>
      <c r="Q20" s="99">
        <v>6</v>
      </c>
      <c r="R20" s="47"/>
      <c r="S20" s="59">
        <v>3452</v>
      </c>
      <c r="T20" s="66">
        <v>19388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9847</v>
      </c>
      <c r="F21" s="66">
        <v>10038.5</v>
      </c>
      <c r="H21" s="116"/>
      <c r="I21" s="33" t="s">
        <v>36</v>
      </c>
      <c r="J21" s="99">
        <v>7</v>
      </c>
      <c r="K21" s="47"/>
      <c r="L21" s="59">
        <v>3053</v>
      </c>
      <c r="M21" s="66">
        <v>3112.4</v>
      </c>
      <c r="O21" s="116"/>
      <c r="P21" s="33" t="s">
        <v>36</v>
      </c>
      <c r="Q21" s="99">
        <v>7</v>
      </c>
      <c r="R21" s="47"/>
      <c r="S21" s="59">
        <v>6794</v>
      </c>
      <c r="T21" s="66">
        <v>6926.1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1089</v>
      </c>
      <c r="F22" s="65">
        <f t="shared" ref="F22" si="0">F23+F24</f>
        <v>1855.9</v>
      </c>
      <c r="H22" s="116"/>
      <c r="I22" s="32" t="s">
        <v>31</v>
      </c>
      <c r="J22" s="99">
        <v>8</v>
      </c>
      <c r="K22" s="47" t="s">
        <v>16</v>
      </c>
      <c r="L22" s="68">
        <f>L23+L24</f>
        <v>338</v>
      </c>
      <c r="M22" s="65">
        <f t="shared" ref="M22" si="1">M23+M24</f>
        <v>576</v>
      </c>
      <c r="O22" s="116"/>
      <c r="P22" s="32" t="s">
        <v>31</v>
      </c>
      <c r="Q22" s="99">
        <v>8</v>
      </c>
      <c r="R22" s="47" t="s">
        <v>16</v>
      </c>
      <c r="S22" s="68">
        <f>S23+S24</f>
        <v>751</v>
      </c>
      <c r="T22" s="65">
        <f t="shared" ref="T22" si="2">T23+T24</f>
        <v>1279.9000000000001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1089</v>
      </c>
      <c r="F24" s="66">
        <v>1855.9</v>
      </c>
      <c r="H24" s="116"/>
      <c r="I24" s="33" t="s">
        <v>37</v>
      </c>
      <c r="J24" s="99">
        <v>10</v>
      </c>
      <c r="K24" s="47"/>
      <c r="L24" s="59">
        <v>338</v>
      </c>
      <c r="M24" s="66">
        <v>576</v>
      </c>
      <c r="O24" s="116"/>
      <c r="P24" s="33" t="s">
        <v>37</v>
      </c>
      <c r="Q24" s="99">
        <v>10</v>
      </c>
      <c r="R24" s="47"/>
      <c r="S24" s="59">
        <v>751</v>
      </c>
      <c r="T24" s="66">
        <v>1279.9000000000001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8730</v>
      </c>
      <c r="F25" s="65">
        <f>F26+F27</f>
        <v>57955.6</v>
      </c>
      <c r="H25" s="116"/>
      <c r="I25" s="32" t="s">
        <v>28</v>
      </c>
      <c r="J25" s="99">
        <v>11</v>
      </c>
      <c r="K25" s="47" t="s">
        <v>17</v>
      </c>
      <c r="L25" s="68">
        <f>L26+L27</f>
        <v>2708</v>
      </c>
      <c r="M25" s="65">
        <f>M26+M27</f>
        <v>17978.099999999999</v>
      </c>
      <c r="O25" s="116"/>
      <c r="P25" s="32" t="s">
        <v>28</v>
      </c>
      <c r="Q25" s="99">
        <v>11</v>
      </c>
      <c r="R25" s="47" t="s">
        <v>17</v>
      </c>
      <c r="S25" s="68">
        <f>S26+S27</f>
        <v>6022</v>
      </c>
      <c r="T25" s="65">
        <f>T26+T27</f>
        <v>39977.5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2630</v>
      </c>
      <c r="F26" s="66">
        <v>23640.400000000001</v>
      </c>
      <c r="H26" s="116"/>
      <c r="I26" s="30" t="s">
        <v>35</v>
      </c>
      <c r="J26" s="99">
        <v>12</v>
      </c>
      <c r="K26" s="47"/>
      <c r="L26" s="59">
        <v>816</v>
      </c>
      <c r="M26" s="66">
        <v>7334.8</v>
      </c>
      <c r="O26" s="116"/>
      <c r="P26" s="30" t="s">
        <v>35</v>
      </c>
      <c r="Q26" s="99">
        <v>12</v>
      </c>
      <c r="R26" s="47"/>
      <c r="S26" s="59">
        <v>1814</v>
      </c>
      <c r="T26" s="66">
        <v>16305.600000000002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6100</v>
      </c>
      <c r="F27" s="66">
        <v>34315.199999999997</v>
      </c>
      <c r="H27" s="116"/>
      <c r="I27" s="33" t="s">
        <v>46</v>
      </c>
      <c r="J27" s="99">
        <v>13</v>
      </c>
      <c r="K27" s="47"/>
      <c r="L27" s="59">
        <v>1892</v>
      </c>
      <c r="M27" s="66">
        <v>10643.3</v>
      </c>
      <c r="O27" s="116"/>
      <c r="P27" s="33" t="s">
        <v>46</v>
      </c>
      <c r="Q27" s="99">
        <v>13</v>
      </c>
      <c r="R27" s="47"/>
      <c r="S27" s="59">
        <v>4208</v>
      </c>
      <c r="T27" s="66">
        <v>23671.899999999998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1320</v>
      </c>
      <c r="F29" s="65">
        <f>F30+F40+F41</f>
        <v>70486.399999999994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409</v>
      </c>
      <c r="M29" s="65">
        <f>M30+M40+M41</f>
        <v>21840.1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911</v>
      </c>
      <c r="T29" s="65">
        <f>T30+T40+T41</f>
        <v>48646.299999999996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1320</v>
      </c>
      <c r="F41" s="66">
        <v>70486.399999999994</v>
      </c>
      <c r="H41" s="116"/>
      <c r="I41" s="41" t="s">
        <v>37</v>
      </c>
      <c r="J41" s="49">
        <v>25</v>
      </c>
      <c r="K41" s="47"/>
      <c r="L41" s="59">
        <v>409</v>
      </c>
      <c r="M41" s="66">
        <v>21840.1</v>
      </c>
      <c r="O41" s="116"/>
      <c r="P41" s="41" t="s">
        <v>37</v>
      </c>
      <c r="Q41" s="49">
        <v>25</v>
      </c>
      <c r="R41" s="47"/>
      <c r="S41" s="59">
        <v>911</v>
      </c>
      <c r="T41" s="66">
        <v>48646.299999999996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270</v>
      </c>
      <c r="F42" s="65">
        <f>F43+F47</f>
        <v>10586.8</v>
      </c>
      <c r="H42" s="125" t="s">
        <v>26</v>
      </c>
      <c r="I42" s="42" t="s">
        <v>29</v>
      </c>
      <c r="J42" s="49">
        <v>26</v>
      </c>
      <c r="K42" s="47"/>
      <c r="L42" s="68">
        <f>L43+L47</f>
        <v>84</v>
      </c>
      <c r="M42" s="65">
        <f>M43+M47</f>
        <v>3293.7</v>
      </c>
      <c r="O42" s="125" t="s">
        <v>26</v>
      </c>
      <c r="P42" s="42" t="s">
        <v>29</v>
      </c>
      <c r="Q42" s="49">
        <v>26</v>
      </c>
      <c r="R42" s="47"/>
      <c r="S42" s="68">
        <f>S43+S47</f>
        <v>186</v>
      </c>
      <c r="T42" s="65">
        <f>T43+T47</f>
        <v>7293.0999999999995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270</v>
      </c>
      <c r="F47" s="66">
        <v>10586.8</v>
      </c>
      <c r="G47" s="103"/>
      <c r="H47" s="127"/>
      <c r="I47" s="41" t="s">
        <v>37</v>
      </c>
      <c r="J47" s="49">
        <v>31</v>
      </c>
      <c r="K47" s="48"/>
      <c r="L47" s="59">
        <v>84</v>
      </c>
      <c r="M47" s="66">
        <v>3293.7</v>
      </c>
      <c r="O47" s="127"/>
      <c r="P47" s="41" t="s">
        <v>37</v>
      </c>
      <c r="Q47" s="49">
        <v>31</v>
      </c>
      <c r="R47" s="48"/>
      <c r="S47" s="59">
        <v>186</v>
      </c>
      <c r="T47" s="66">
        <v>7293.0999999999995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I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65</v>
      </c>
      <c r="B7" s="133"/>
      <c r="C7" s="133"/>
      <c r="D7" s="133"/>
      <c r="E7" s="133"/>
      <c r="F7" s="133"/>
      <c r="H7" s="133" t="s">
        <v>65</v>
      </c>
      <c r="I7" s="133"/>
      <c r="J7" s="133"/>
      <c r="K7" s="133"/>
      <c r="L7" s="133"/>
      <c r="M7" s="133"/>
      <c r="O7" s="133" t="s">
        <v>65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616294.40000000002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285341.69999999995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330952.7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1072</v>
      </c>
      <c r="F15" s="65">
        <v>15814.9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496</v>
      </c>
      <c r="M15" s="65">
        <v>7282.9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576</v>
      </c>
      <c r="T15" s="65">
        <v>8532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1072</v>
      </c>
      <c r="F16" s="66">
        <v>15740.4</v>
      </c>
      <c r="H16" s="116"/>
      <c r="I16" s="30" t="s">
        <v>10</v>
      </c>
      <c r="J16" s="99">
        <v>3</v>
      </c>
      <c r="K16" s="47"/>
      <c r="L16" s="59">
        <v>496</v>
      </c>
      <c r="M16" s="66">
        <v>7282.9</v>
      </c>
      <c r="O16" s="116"/>
      <c r="P16" s="30" t="s">
        <v>10</v>
      </c>
      <c r="Q16" s="99">
        <v>3</v>
      </c>
      <c r="R16" s="47"/>
      <c r="S16" s="59">
        <v>576</v>
      </c>
      <c r="T16" s="66">
        <v>8457.5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1</v>
      </c>
      <c r="F18" s="66">
        <v>74.5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101025</v>
      </c>
      <c r="F19" s="65">
        <f>F20+F21</f>
        <v>146495.79999999999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46778</v>
      </c>
      <c r="M19" s="65">
        <f>M20+M21</f>
        <v>67832.100000000006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54247</v>
      </c>
      <c r="T19" s="65">
        <f>T20+T21</f>
        <v>78663.700000000012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29009</v>
      </c>
      <c r="F20" s="66">
        <v>98125.1</v>
      </c>
      <c r="H20" s="116"/>
      <c r="I20" s="30" t="s">
        <v>35</v>
      </c>
      <c r="J20" s="99">
        <v>6</v>
      </c>
      <c r="K20" s="47"/>
      <c r="L20" s="59">
        <v>13432</v>
      </c>
      <c r="M20" s="66">
        <v>45434.7</v>
      </c>
      <c r="O20" s="116"/>
      <c r="P20" s="30" t="s">
        <v>35</v>
      </c>
      <c r="Q20" s="99">
        <v>6</v>
      </c>
      <c r="R20" s="47"/>
      <c r="S20" s="59">
        <v>15577</v>
      </c>
      <c r="T20" s="66">
        <v>52690.400000000009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72016</v>
      </c>
      <c r="F21" s="66">
        <v>48370.7</v>
      </c>
      <c r="H21" s="116"/>
      <c r="I21" s="33" t="s">
        <v>36</v>
      </c>
      <c r="J21" s="99">
        <v>7</v>
      </c>
      <c r="K21" s="47"/>
      <c r="L21" s="59">
        <v>33346</v>
      </c>
      <c r="M21" s="66">
        <v>22397.4</v>
      </c>
      <c r="O21" s="116"/>
      <c r="P21" s="33" t="s">
        <v>36</v>
      </c>
      <c r="Q21" s="99">
        <v>7</v>
      </c>
      <c r="R21" s="47"/>
      <c r="S21" s="59">
        <v>38670</v>
      </c>
      <c r="T21" s="66">
        <v>25973.299999999996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2643</v>
      </c>
      <c r="F22" s="65">
        <f t="shared" ref="F22" si="0">F23+F24</f>
        <v>3493.5</v>
      </c>
      <c r="H22" s="116"/>
      <c r="I22" s="32" t="s">
        <v>31</v>
      </c>
      <c r="J22" s="99">
        <v>8</v>
      </c>
      <c r="K22" s="47" t="s">
        <v>16</v>
      </c>
      <c r="L22" s="68">
        <f>L23+L24</f>
        <v>1224</v>
      </c>
      <c r="M22" s="65">
        <f t="shared" ref="M22" si="1">M23+M24</f>
        <v>1617.9</v>
      </c>
      <c r="O22" s="116"/>
      <c r="P22" s="32" t="s">
        <v>31</v>
      </c>
      <c r="Q22" s="99">
        <v>8</v>
      </c>
      <c r="R22" s="47" t="s">
        <v>16</v>
      </c>
      <c r="S22" s="68">
        <f>S23+S24</f>
        <v>1419</v>
      </c>
      <c r="T22" s="65">
        <f t="shared" ref="T22" si="2">T23+T24</f>
        <v>1875.6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2643</v>
      </c>
      <c r="F23" s="66">
        <v>3493.5</v>
      </c>
      <c r="H23" s="116"/>
      <c r="I23" s="30" t="s">
        <v>35</v>
      </c>
      <c r="J23" s="99">
        <v>9</v>
      </c>
      <c r="K23" s="47"/>
      <c r="L23" s="59">
        <v>1224</v>
      </c>
      <c r="M23" s="66">
        <v>1617.9</v>
      </c>
      <c r="O23" s="116"/>
      <c r="P23" s="30" t="s">
        <v>35</v>
      </c>
      <c r="Q23" s="99">
        <v>9</v>
      </c>
      <c r="R23" s="47"/>
      <c r="S23" s="59">
        <v>1419</v>
      </c>
      <c r="T23" s="66">
        <v>1875.6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49596</v>
      </c>
      <c r="F25" s="65">
        <f>F26+F27</f>
        <v>246946.6</v>
      </c>
      <c r="H25" s="116"/>
      <c r="I25" s="32" t="s">
        <v>28</v>
      </c>
      <c r="J25" s="99">
        <v>11</v>
      </c>
      <c r="K25" s="47" t="s">
        <v>17</v>
      </c>
      <c r="L25" s="68">
        <f>L26+L27</f>
        <v>22965</v>
      </c>
      <c r="M25" s="65">
        <f>M26+M27</f>
        <v>114346.29999999999</v>
      </c>
      <c r="O25" s="116"/>
      <c r="P25" s="32" t="s">
        <v>28</v>
      </c>
      <c r="Q25" s="99">
        <v>11</v>
      </c>
      <c r="R25" s="47" t="s">
        <v>17</v>
      </c>
      <c r="S25" s="68">
        <f>S26+S27</f>
        <v>26631</v>
      </c>
      <c r="T25" s="65">
        <f>T26+T27</f>
        <v>132600.30000000002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12606</v>
      </c>
      <c r="F26" s="66">
        <v>79433.600000000006</v>
      </c>
      <c r="H26" s="116"/>
      <c r="I26" s="30" t="s">
        <v>35</v>
      </c>
      <c r="J26" s="99">
        <v>12</v>
      </c>
      <c r="K26" s="47"/>
      <c r="L26" s="59">
        <v>5837</v>
      </c>
      <c r="M26" s="66">
        <v>36780.400000000001</v>
      </c>
      <c r="O26" s="116"/>
      <c r="P26" s="30" t="s">
        <v>35</v>
      </c>
      <c r="Q26" s="99">
        <v>12</v>
      </c>
      <c r="R26" s="47"/>
      <c r="S26" s="59">
        <v>6769</v>
      </c>
      <c r="T26" s="66">
        <v>42653.200000000004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36990</v>
      </c>
      <c r="F27" s="66">
        <v>167513</v>
      </c>
      <c r="H27" s="116"/>
      <c r="I27" s="33" t="s">
        <v>46</v>
      </c>
      <c r="J27" s="99">
        <v>13</v>
      </c>
      <c r="K27" s="47"/>
      <c r="L27" s="59">
        <v>17128</v>
      </c>
      <c r="M27" s="66">
        <v>77565.899999999994</v>
      </c>
      <c r="O27" s="116"/>
      <c r="P27" s="33" t="s">
        <v>46</v>
      </c>
      <c r="Q27" s="99">
        <v>13</v>
      </c>
      <c r="R27" s="47"/>
      <c r="S27" s="59">
        <v>19862</v>
      </c>
      <c r="T27" s="66">
        <v>89947.1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2863</v>
      </c>
      <c r="F29" s="65">
        <f>F30+F40+F41</f>
        <v>151926.79999999999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1326</v>
      </c>
      <c r="M29" s="65">
        <f>M30+M40+M41</f>
        <v>70365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1537</v>
      </c>
      <c r="T29" s="65">
        <f>T30+T40+T41</f>
        <v>81561.799999999988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2863</v>
      </c>
      <c r="F30" s="66">
        <v>151926.79999999999</v>
      </c>
      <c r="G30" s="37"/>
      <c r="H30" s="116"/>
      <c r="I30" s="36" t="s">
        <v>41</v>
      </c>
      <c r="J30" s="49">
        <v>15</v>
      </c>
      <c r="K30" s="48" t="s">
        <v>9</v>
      </c>
      <c r="L30" s="59">
        <v>1326</v>
      </c>
      <c r="M30" s="66">
        <v>70365</v>
      </c>
      <c r="N30" s="37"/>
      <c r="O30" s="116"/>
      <c r="P30" s="36" t="s">
        <v>41</v>
      </c>
      <c r="Q30" s="49">
        <v>15</v>
      </c>
      <c r="R30" s="48" t="s">
        <v>9</v>
      </c>
      <c r="S30" s="59">
        <v>1537</v>
      </c>
      <c r="T30" s="66">
        <v>81561.799999999988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2350</v>
      </c>
      <c r="F42" s="65">
        <f>F43+F47</f>
        <v>51616.800000000003</v>
      </c>
      <c r="H42" s="125" t="s">
        <v>26</v>
      </c>
      <c r="I42" s="42" t="s">
        <v>29</v>
      </c>
      <c r="J42" s="49">
        <v>26</v>
      </c>
      <c r="K42" s="47"/>
      <c r="L42" s="68">
        <f>L43+L47</f>
        <v>1088</v>
      </c>
      <c r="M42" s="65">
        <f>M43+M47</f>
        <v>23897.5</v>
      </c>
      <c r="O42" s="125" t="s">
        <v>26</v>
      </c>
      <c r="P42" s="42" t="s">
        <v>29</v>
      </c>
      <c r="Q42" s="49">
        <v>26</v>
      </c>
      <c r="R42" s="47"/>
      <c r="S42" s="68">
        <f>S43+S47</f>
        <v>1262</v>
      </c>
      <c r="T42" s="65">
        <f>T43+T47</f>
        <v>27719.300000000003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2350</v>
      </c>
      <c r="F43" s="66">
        <v>51616.800000000003</v>
      </c>
      <c r="H43" s="126"/>
      <c r="I43" s="36" t="s">
        <v>41</v>
      </c>
      <c r="J43" s="49">
        <v>27</v>
      </c>
      <c r="K43" s="47"/>
      <c r="L43" s="59">
        <v>1088</v>
      </c>
      <c r="M43" s="66">
        <v>23897.5</v>
      </c>
      <c r="O43" s="126"/>
      <c r="P43" s="36" t="s">
        <v>41</v>
      </c>
      <c r="Q43" s="49">
        <v>27</v>
      </c>
      <c r="R43" s="47"/>
      <c r="S43" s="59">
        <v>1262</v>
      </c>
      <c r="T43" s="66">
        <v>27719.300000000003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83</v>
      </c>
      <c r="B7" s="133"/>
      <c r="C7" s="133"/>
      <c r="D7" s="133"/>
      <c r="E7" s="133"/>
      <c r="F7" s="133"/>
      <c r="H7" s="133" t="s">
        <v>83</v>
      </c>
      <c r="I7" s="133"/>
      <c r="J7" s="133"/>
      <c r="K7" s="133"/>
      <c r="L7" s="133"/>
      <c r="M7" s="133"/>
      <c r="O7" s="133" t="s">
        <v>83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574705.69999999995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215987.8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358717.9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166344</v>
      </c>
      <c r="F19" s="65">
        <f>F20+F21</f>
        <v>243925.5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62517</v>
      </c>
      <c r="M19" s="65">
        <f>M20+M21</f>
        <v>91673.7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103827</v>
      </c>
      <c r="T19" s="65">
        <f>T20+T21</f>
        <v>152251.79999999999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76836</v>
      </c>
      <c r="F20" s="66">
        <v>229399</v>
      </c>
      <c r="H20" s="116"/>
      <c r="I20" s="30" t="s">
        <v>35</v>
      </c>
      <c r="J20" s="99">
        <v>6</v>
      </c>
      <c r="K20" s="47"/>
      <c r="L20" s="59">
        <v>28877</v>
      </c>
      <c r="M20" s="66">
        <v>86214.2</v>
      </c>
      <c r="O20" s="116"/>
      <c r="P20" s="30" t="s">
        <v>35</v>
      </c>
      <c r="Q20" s="99">
        <v>6</v>
      </c>
      <c r="R20" s="47"/>
      <c r="S20" s="59">
        <v>47959</v>
      </c>
      <c r="T20" s="66">
        <v>143184.79999999999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89508</v>
      </c>
      <c r="F21" s="66">
        <v>14526.5</v>
      </c>
      <c r="H21" s="116"/>
      <c r="I21" s="33" t="s">
        <v>36</v>
      </c>
      <c r="J21" s="99">
        <v>7</v>
      </c>
      <c r="K21" s="47"/>
      <c r="L21" s="59">
        <v>33640</v>
      </c>
      <c r="M21" s="66">
        <v>5459.5</v>
      </c>
      <c r="O21" s="116"/>
      <c r="P21" s="33" t="s">
        <v>36</v>
      </c>
      <c r="Q21" s="99">
        <v>7</v>
      </c>
      <c r="R21" s="47"/>
      <c r="S21" s="59">
        <v>55868</v>
      </c>
      <c r="T21" s="66">
        <v>9067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36698</v>
      </c>
      <c r="F22" s="65">
        <f t="shared" ref="F22" si="0">F23+F24</f>
        <v>48494</v>
      </c>
      <c r="H22" s="116"/>
      <c r="I22" s="32" t="s">
        <v>31</v>
      </c>
      <c r="J22" s="99">
        <v>8</v>
      </c>
      <c r="K22" s="47" t="s">
        <v>16</v>
      </c>
      <c r="L22" s="68">
        <f>L23+L24</f>
        <v>13792</v>
      </c>
      <c r="M22" s="65">
        <f t="shared" ref="M22" si="1">M23+M24</f>
        <v>18225.2</v>
      </c>
      <c r="O22" s="116"/>
      <c r="P22" s="32" t="s">
        <v>31</v>
      </c>
      <c r="Q22" s="99">
        <v>8</v>
      </c>
      <c r="R22" s="47" t="s">
        <v>16</v>
      </c>
      <c r="S22" s="68">
        <f>S23+S24</f>
        <v>22906</v>
      </c>
      <c r="T22" s="65">
        <f t="shared" ref="T22" si="2">T23+T24</f>
        <v>30268.799999999999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36698</v>
      </c>
      <c r="F23" s="66">
        <v>48494</v>
      </c>
      <c r="H23" s="116"/>
      <c r="I23" s="30" t="s">
        <v>35</v>
      </c>
      <c r="J23" s="99">
        <v>9</v>
      </c>
      <c r="K23" s="47"/>
      <c r="L23" s="59">
        <v>13792</v>
      </c>
      <c r="M23" s="66">
        <v>18225.2</v>
      </c>
      <c r="O23" s="116"/>
      <c r="P23" s="30" t="s">
        <v>35</v>
      </c>
      <c r="Q23" s="99">
        <v>9</v>
      </c>
      <c r="R23" s="47"/>
      <c r="S23" s="59">
        <v>22906</v>
      </c>
      <c r="T23" s="66">
        <v>30268.799999999999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111807</v>
      </c>
      <c r="F25" s="65">
        <f>F26+F27</f>
        <v>210870.6</v>
      </c>
      <c r="H25" s="116"/>
      <c r="I25" s="32" t="s">
        <v>28</v>
      </c>
      <c r="J25" s="99">
        <v>11</v>
      </c>
      <c r="K25" s="47" t="s">
        <v>17</v>
      </c>
      <c r="L25" s="68">
        <f>L26+L27</f>
        <v>42021</v>
      </c>
      <c r="M25" s="65">
        <f>M26+M27</f>
        <v>79253.899999999994</v>
      </c>
      <c r="O25" s="116"/>
      <c r="P25" s="32" t="s">
        <v>28</v>
      </c>
      <c r="Q25" s="99">
        <v>11</v>
      </c>
      <c r="R25" s="47" t="s">
        <v>17</v>
      </c>
      <c r="S25" s="68">
        <f>S26+S27</f>
        <v>69786</v>
      </c>
      <c r="T25" s="65">
        <f>T26+T27</f>
        <v>131616.70000000001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39966</v>
      </c>
      <c r="F26" s="66">
        <v>160684.70000000001</v>
      </c>
      <c r="H26" s="116"/>
      <c r="I26" s="30" t="s">
        <v>35</v>
      </c>
      <c r="J26" s="99">
        <v>12</v>
      </c>
      <c r="K26" s="47"/>
      <c r="L26" s="59">
        <v>15021</v>
      </c>
      <c r="M26" s="66">
        <v>60392.5</v>
      </c>
      <c r="O26" s="116"/>
      <c r="P26" s="30" t="s">
        <v>35</v>
      </c>
      <c r="Q26" s="99">
        <v>12</v>
      </c>
      <c r="R26" s="47"/>
      <c r="S26" s="59">
        <v>24945</v>
      </c>
      <c r="T26" s="66">
        <v>100292.20000000001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71841</v>
      </c>
      <c r="F27" s="66">
        <v>50185.9</v>
      </c>
      <c r="H27" s="116"/>
      <c r="I27" s="33" t="s">
        <v>46</v>
      </c>
      <c r="J27" s="99">
        <v>13</v>
      </c>
      <c r="K27" s="47"/>
      <c r="L27" s="59">
        <v>27000</v>
      </c>
      <c r="M27" s="66">
        <v>18861.400000000001</v>
      </c>
      <c r="O27" s="116"/>
      <c r="P27" s="33" t="s">
        <v>46</v>
      </c>
      <c r="Q27" s="99">
        <v>13</v>
      </c>
      <c r="R27" s="47"/>
      <c r="S27" s="59">
        <v>44841</v>
      </c>
      <c r="T27" s="66">
        <v>31324.5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3300</v>
      </c>
      <c r="F42" s="65">
        <f>F43+F47</f>
        <v>71415.600000000006</v>
      </c>
      <c r="H42" s="125" t="s">
        <v>26</v>
      </c>
      <c r="I42" s="42" t="s">
        <v>29</v>
      </c>
      <c r="J42" s="49">
        <v>26</v>
      </c>
      <c r="K42" s="47"/>
      <c r="L42" s="68">
        <f>L43+L47</f>
        <v>1240</v>
      </c>
      <c r="M42" s="65">
        <f>M43+M47</f>
        <v>26835</v>
      </c>
      <c r="O42" s="125" t="s">
        <v>26</v>
      </c>
      <c r="P42" s="42" t="s">
        <v>29</v>
      </c>
      <c r="Q42" s="49">
        <v>26</v>
      </c>
      <c r="R42" s="47"/>
      <c r="S42" s="68">
        <f>S43+S47</f>
        <v>2060</v>
      </c>
      <c r="T42" s="65">
        <f>T43+T47</f>
        <v>44580.600000000006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3300</v>
      </c>
      <c r="F43" s="66">
        <v>71415.600000000006</v>
      </c>
      <c r="H43" s="126"/>
      <c r="I43" s="36" t="s">
        <v>41</v>
      </c>
      <c r="J43" s="49">
        <v>27</v>
      </c>
      <c r="K43" s="47"/>
      <c r="L43" s="59">
        <v>1240</v>
      </c>
      <c r="M43" s="66">
        <v>26835</v>
      </c>
      <c r="O43" s="126"/>
      <c r="P43" s="36" t="s">
        <v>41</v>
      </c>
      <c r="Q43" s="49">
        <v>27</v>
      </c>
      <c r="R43" s="47"/>
      <c r="S43" s="59">
        <v>2060</v>
      </c>
      <c r="T43" s="66">
        <v>44580.600000000006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66</v>
      </c>
      <c r="B7" s="133"/>
      <c r="C7" s="133"/>
      <c r="D7" s="133"/>
      <c r="E7" s="133"/>
      <c r="F7" s="133"/>
      <c r="H7" s="133" t="s">
        <v>66</v>
      </c>
      <c r="I7" s="133"/>
      <c r="J7" s="133"/>
      <c r="K7" s="133"/>
      <c r="L7" s="133"/>
      <c r="M7" s="133"/>
      <c r="O7" s="133" t="s">
        <v>66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323195.69999999995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7863.2999999999993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315332.39999999997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1324</v>
      </c>
      <c r="F15" s="65">
        <v>25503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32</v>
      </c>
      <c r="M15" s="65">
        <v>607.4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1292</v>
      </c>
      <c r="T15" s="65">
        <v>24895.599999999999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1324</v>
      </c>
      <c r="F16" s="66">
        <v>25130.5</v>
      </c>
      <c r="H16" s="116"/>
      <c r="I16" s="30" t="s">
        <v>10</v>
      </c>
      <c r="J16" s="99">
        <v>3</v>
      </c>
      <c r="K16" s="47"/>
      <c r="L16" s="59">
        <v>32</v>
      </c>
      <c r="M16" s="66">
        <v>607.4</v>
      </c>
      <c r="O16" s="116"/>
      <c r="P16" s="30" t="s">
        <v>10</v>
      </c>
      <c r="Q16" s="99">
        <v>3</v>
      </c>
      <c r="R16" s="47"/>
      <c r="S16" s="59">
        <v>1292</v>
      </c>
      <c r="T16" s="66">
        <v>24523.1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5</v>
      </c>
      <c r="F18" s="66">
        <v>372.5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26975</v>
      </c>
      <c r="F19" s="65">
        <f>F20+F21</f>
        <v>52669.2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657</v>
      </c>
      <c r="M19" s="65">
        <f>M20+M21</f>
        <v>1284.5999999999999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26318</v>
      </c>
      <c r="T19" s="65">
        <f>T20+T21</f>
        <v>51384.599999999991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8565</v>
      </c>
      <c r="F20" s="66">
        <v>42959.199999999997</v>
      </c>
      <c r="H20" s="116"/>
      <c r="I20" s="30" t="s">
        <v>35</v>
      </c>
      <c r="J20" s="99">
        <v>6</v>
      </c>
      <c r="K20" s="47"/>
      <c r="L20" s="59">
        <v>209</v>
      </c>
      <c r="M20" s="66">
        <v>1048.3</v>
      </c>
      <c r="O20" s="116"/>
      <c r="P20" s="30" t="s">
        <v>35</v>
      </c>
      <c r="Q20" s="99">
        <v>6</v>
      </c>
      <c r="R20" s="47"/>
      <c r="S20" s="59">
        <v>8356</v>
      </c>
      <c r="T20" s="66">
        <v>41910.899999999994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18410</v>
      </c>
      <c r="F21" s="66">
        <v>9710</v>
      </c>
      <c r="H21" s="116"/>
      <c r="I21" s="33" t="s">
        <v>36</v>
      </c>
      <c r="J21" s="99">
        <v>7</v>
      </c>
      <c r="K21" s="47"/>
      <c r="L21" s="59">
        <v>448</v>
      </c>
      <c r="M21" s="66">
        <v>236.3</v>
      </c>
      <c r="O21" s="116"/>
      <c r="P21" s="33" t="s">
        <v>36</v>
      </c>
      <c r="Q21" s="99">
        <v>7</v>
      </c>
      <c r="R21" s="47"/>
      <c r="S21" s="59">
        <v>17962</v>
      </c>
      <c r="T21" s="66">
        <v>9473.7000000000007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990</v>
      </c>
      <c r="F22" s="65">
        <f t="shared" ref="F22" si="0">F23+F24</f>
        <v>1714.5</v>
      </c>
      <c r="H22" s="116"/>
      <c r="I22" s="32" t="s">
        <v>31</v>
      </c>
      <c r="J22" s="99">
        <v>8</v>
      </c>
      <c r="K22" s="47" t="s">
        <v>16</v>
      </c>
      <c r="L22" s="68">
        <f>L23+L24</f>
        <v>24</v>
      </c>
      <c r="M22" s="65">
        <f t="shared" ref="M22" si="1">M23+M24</f>
        <v>41.6</v>
      </c>
      <c r="O22" s="116"/>
      <c r="P22" s="32" t="s">
        <v>31</v>
      </c>
      <c r="Q22" s="99">
        <v>8</v>
      </c>
      <c r="R22" s="47" t="s">
        <v>16</v>
      </c>
      <c r="S22" s="68">
        <f>S23+S24</f>
        <v>966</v>
      </c>
      <c r="T22" s="65">
        <f t="shared" ref="T22" si="2">T23+T24</f>
        <v>1672.9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990</v>
      </c>
      <c r="F23" s="66">
        <v>1714.5</v>
      </c>
      <c r="H23" s="116"/>
      <c r="I23" s="30" t="s">
        <v>35</v>
      </c>
      <c r="J23" s="99">
        <v>9</v>
      </c>
      <c r="K23" s="47"/>
      <c r="L23" s="59">
        <v>24</v>
      </c>
      <c r="M23" s="66">
        <v>41.6</v>
      </c>
      <c r="O23" s="116"/>
      <c r="P23" s="30" t="s">
        <v>35</v>
      </c>
      <c r="Q23" s="99">
        <v>9</v>
      </c>
      <c r="R23" s="47"/>
      <c r="S23" s="59">
        <v>966</v>
      </c>
      <c r="T23" s="66">
        <v>1672.9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13831</v>
      </c>
      <c r="F25" s="65">
        <f>F26+F27</f>
        <v>91560.2</v>
      </c>
      <c r="H25" s="116"/>
      <c r="I25" s="32" t="s">
        <v>28</v>
      </c>
      <c r="J25" s="99">
        <v>11</v>
      </c>
      <c r="K25" s="47" t="s">
        <v>17</v>
      </c>
      <c r="L25" s="68">
        <f>L26+L27</f>
        <v>337</v>
      </c>
      <c r="M25" s="65">
        <f>M26+M27</f>
        <v>2234.6</v>
      </c>
      <c r="O25" s="116"/>
      <c r="P25" s="32" t="s">
        <v>28</v>
      </c>
      <c r="Q25" s="99">
        <v>11</v>
      </c>
      <c r="R25" s="47" t="s">
        <v>17</v>
      </c>
      <c r="S25" s="68">
        <f>S26+S27</f>
        <v>13494</v>
      </c>
      <c r="T25" s="65">
        <f>T26+T27</f>
        <v>89325.599999999991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4580</v>
      </c>
      <c r="F26" s="66">
        <v>57937.5</v>
      </c>
      <c r="H26" s="116"/>
      <c r="I26" s="30" t="s">
        <v>35</v>
      </c>
      <c r="J26" s="99">
        <v>12</v>
      </c>
      <c r="K26" s="47"/>
      <c r="L26" s="59">
        <v>112</v>
      </c>
      <c r="M26" s="66">
        <v>1416.8</v>
      </c>
      <c r="O26" s="116"/>
      <c r="P26" s="30" t="s">
        <v>35</v>
      </c>
      <c r="Q26" s="99">
        <v>12</v>
      </c>
      <c r="R26" s="47"/>
      <c r="S26" s="59">
        <v>4468</v>
      </c>
      <c r="T26" s="66">
        <v>56520.7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9251</v>
      </c>
      <c r="F27" s="66">
        <v>33622.699999999997</v>
      </c>
      <c r="H27" s="116"/>
      <c r="I27" s="33" t="s">
        <v>46</v>
      </c>
      <c r="J27" s="99">
        <v>13</v>
      </c>
      <c r="K27" s="47"/>
      <c r="L27" s="59">
        <v>225</v>
      </c>
      <c r="M27" s="66">
        <v>817.8</v>
      </c>
      <c r="O27" s="116"/>
      <c r="P27" s="33" t="s">
        <v>46</v>
      </c>
      <c r="Q27" s="99">
        <v>13</v>
      </c>
      <c r="R27" s="47"/>
      <c r="S27" s="59">
        <v>9026</v>
      </c>
      <c r="T27" s="66">
        <v>32804.899999999994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1970</v>
      </c>
      <c r="F29" s="65">
        <f>F30+F40+F41</f>
        <v>125226.7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48</v>
      </c>
      <c r="M29" s="65">
        <f>M30+M40+M41</f>
        <v>3051.2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1922</v>
      </c>
      <c r="T29" s="65">
        <f>T30+T40+T41</f>
        <v>122175.5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1970</v>
      </c>
      <c r="F30" s="66">
        <v>125226.7</v>
      </c>
      <c r="G30" s="37"/>
      <c r="H30" s="116"/>
      <c r="I30" s="36" t="s">
        <v>41</v>
      </c>
      <c r="J30" s="49">
        <v>15</v>
      </c>
      <c r="K30" s="48" t="s">
        <v>9</v>
      </c>
      <c r="L30" s="59">
        <v>48</v>
      </c>
      <c r="M30" s="66">
        <v>3051.2</v>
      </c>
      <c r="N30" s="37"/>
      <c r="O30" s="116"/>
      <c r="P30" s="36" t="s">
        <v>41</v>
      </c>
      <c r="Q30" s="49">
        <v>15</v>
      </c>
      <c r="R30" s="48" t="s">
        <v>9</v>
      </c>
      <c r="S30" s="59">
        <v>1922</v>
      </c>
      <c r="T30" s="66">
        <v>122175.5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865</v>
      </c>
      <c r="F42" s="65">
        <f>F43+F47</f>
        <v>26522.1</v>
      </c>
      <c r="H42" s="125" t="s">
        <v>26</v>
      </c>
      <c r="I42" s="42" t="s">
        <v>29</v>
      </c>
      <c r="J42" s="49">
        <v>26</v>
      </c>
      <c r="K42" s="47"/>
      <c r="L42" s="68">
        <f>L43+L47</f>
        <v>21</v>
      </c>
      <c r="M42" s="65">
        <f>M43+M47</f>
        <v>643.9</v>
      </c>
      <c r="O42" s="125" t="s">
        <v>26</v>
      </c>
      <c r="P42" s="42" t="s">
        <v>29</v>
      </c>
      <c r="Q42" s="49">
        <v>26</v>
      </c>
      <c r="R42" s="47"/>
      <c r="S42" s="68">
        <f>S43+S47</f>
        <v>844</v>
      </c>
      <c r="T42" s="65">
        <f>T43+T47</f>
        <v>25878.199999999997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865</v>
      </c>
      <c r="F43" s="66">
        <v>26522.1</v>
      </c>
      <c r="H43" s="126"/>
      <c r="I43" s="36" t="s">
        <v>41</v>
      </c>
      <c r="J43" s="49">
        <v>27</v>
      </c>
      <c r="K43" s="47"/>
      <c r="L43" s="59">
        <v>21</v>
      </c>
      <c r="M43" s="66">
        <v>643.9</v>
      </c>
      <c r="O43" s="126"/>
      <c r="P43" s="36" t="s">
        <v>41</v>
      </c>
      <c r="Q43" s="49">
        <v>27</v>
      </c>
      <c r="R43" s="47"/>
      <c r="S43" s="59">
        <v>844</v>
      </c>
      <c r="T43" s="66">
        <v>25878.199999999997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67</v>
      </c>
      <c r="B7" s="133"/>
      <c r="C7" s="133"/>
      <c r="D7" s="133"/>
      <c r="E7" s="133"/>
      <c r="F7" s="133"/>
      <c r="H7" s="133" t="s">
        <v>67</v>
      </c>
      <c r="I7" s="133"/>
      <c r="J7" s="133"/>
      <c r="K7" s="133"/>
      <c r="L7" s="133"/>
      <c r="M7" s="133"/>
      <c r="O7" s="133" t="s">
        <v>67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375606.9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214075.6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161531.30000000002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3900</v>
      </c>
      <c r="F15" s="65">
        <v>41196.400000000001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2222</v>
      </c>
      <c r="M15" s="65">
        <v>23505.200000000001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1678</v>
      </c>
      <c r="T15" s="65">
        <v>17691.2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3900</v>
      </c>
      <c r="F16" s="66">
        <v>40078.9</v>
      </c>
      <c r="H16" s="116"/>
      <c r="I16" s="30" t="s">
        <v>10</v>
      </c>
      <c r="J16" s="99">
        <v>3</v>
      </c>
      <c r="K16" s="47"/>
      <c r="L16" s="59">
        <v>2222</v>
      </c>
      <c r="M16" s="66">
        <v>22834.7</v>
      </c>
      <c r="O16" s="116"/>
      <c r="P16" s="30" t="s">
        <v>10</v>
      </c>
      <c r="Q16" s="99">
        <v>3</v>
      </c>
      <c r="R16" s="47"/>
      <c r="S16" s="59">
        <v>1678</v>
      </c>
      <c r="T16" s="66">
        <v>17244.2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15</v>
      </c>
      <c r="F18" s="66">
        <v>1117.5</v>
      </c>
      <c r="G18" s="31"/>
      <c r="H18" s="116"/>
      <c r="I18" s="30" t="s">
        <v>11</v>
      </c>
      <c r="J18" s="99">
        <v>4</v>
      </c>
      <c r="K18" s="47" t="s">
        <v>12</v>
      </c>
      <c r="L18" s="59">
        <v>9</v>
      </c>
      <c r="M18" s="66">
        <v>670.5</v>
      </c>
      <c r="N18" s="31"/>
      <c r="O18" s="116"/>
      <c r="P18" s="30" t="s">
        <v>11</v>
      </c>
      <c r="Q18" s="99">
        <v>4</v>
      </c>
      <c r="R18" s="47" t="s">
        <v>12</v>
      </c>
      <c r="S18" s="59">
        <v>6</v>
      </c>
      <c r="T18" s="66">
        <v>447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55007</v>
      </c>
      <c r="F19" s="65">
        <f>F20+F21</f>
        <v>85069.1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31342</v>
      </c>
      <c r="M19" s="65">
        <f>M20+M21</f>
        <v>48471.799999999996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23665</v>
      </c>
      <c r="T19" s="65">
        <f>T20+T21</f>
        <v>36597.30000000001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22243</v>
      </c>
      <c r="F20" s="66">
        <v>71092.100000000006</v>
      </c>
      <c r="H20" s="116"/>
      <c r="I20" s="30" t="s">
        <v>35</v>
      </c>
      <c r="J20" s="99">
        <v>6</v>
      </c>
      <c r="K20" s="47"/>
      <c r="L20" s="59">
        <v>12674</v>
      </c>
      <c r="M20" s="66">
        <v>40508.1</v>
      </c>
      <c r="O20" s="116"/>
      <c r="P20" s="30" t="s">
        <v>35</v>
      </c>
      <c r="Q20" s="99">
        <v>6</v>
      </c>
      <c r="R20" s="47"/>
      <c r="S20" s="59">
        <v>9569</v>
      </c>
      <c r="T20" s="66">
        <v>30584.000000000007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32764</v>
      </c>
      <c r="F21" s="66">
        <v>13977</v>
      </c>
      <c r="H21" s="116"/>
      <c r="I21" s="33" t="s">
        <v>36</v>
      </c>
      <c r="J21" s="99">
        <v>7</v>
      </c>
      <c r="K21" s="47"/>
      <c r="L21" s="59">
        <v>18668</v>
      </c>
      <c r="M21" s="66">
        <v>7963.7</v>
      </c>
      <c r="O21" s="116"/>
      <c r="P21" s="33" t="s">
        <v>36</v>
      </c>
      <c r="Q21" s="99">
        <v>7</v>
      </c>
      <c r="R21" s="47"/>
      <c r="S21" s="59">
        <v>14096</v>
      </c>
      <c r="T21" s="66">
        <v>6013.3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5247</v>
      </c>
      <c r="F22" s="65">
        <f t="shared" ref="F22" si="0">F23+F24</f>
        <v>7361.4</v>
      </c>
      <c r="H22" s="116"/>
      <c r="I22" s="32" t="s">
        <v>31</v>
      </c>
      <c r="J22" s="99">
        <v>8</v>
      </c>
      <c r="K22" s="47" t="s">
        <v>16</v>
      </c>
      <c r="L22" s="68">
        <f>L23+L24</f>
        <v>2990</v>
      </c>
      <c r="M22" s="65">
        <f t="shared" ref="M22" si="1">M23+M24</f>
        <v>4194.8999999999996</v>
      </c>
      <c r="O22" s="116"/>
      <c r="P22" s="32" t="s">
        <v>31</v>
      </c>
      <c r="Q22" s="99">
        <v>8</v>
      </c>
      <c r="R22" s="47" t="s">
        <v>16</v>
      </c>
      <c r="S22" s="68">
        <f>S23+S24</f>
        <v>2257</v>
      </c>
      <c r="T22" s="65">
        <f t="shared" ref="T22" si="2">T23+T24</f>
        <v>3166.5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5247</v>
      </c>
      <c r="F23" s="66">
        <v>7361.4</v>
      </c>
      <c r="H23" s="116"/>
      <c r="I23" s="30" t="s">
        <v>35</v>
      </c>
      <c r="J23" s="99">
        <v>9</v>
      </c>
      <c r="K23" s="47"/>
      <c r="L23" s="59">
        <v>2990</v>
      </c>
      <c r="M23" s="66">
        <v>4194.8999999999996</v>
      </c>
      <c r="O23" s="116"/>
      <c r="P23" s="30" t="s">
        <v>35</v>
      </c>
      <c r="Q23" s="99">
        <v>9</v>
      </c>
      <c r="R23" s="47"/>
      <c r="S23" s="59">
        <v>2257</v>
      </c>
      <c r="T23" s="66">
        <v>3166.5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26583</v>
      </c>
      <c r="F25" s="65">
        <f>F26+F27</f>
        <v>102592.4</v>
      </c>
      <c r="H25" s="116"/>
      <c r="I25" s="32" t="s">
        <v>28</v>
      </c>
      <c r="J25" s="99">
        <v>11</v>
      </c>
      <c r="K25" s="47" t="s">
        <v>17</v>
      </c>
      <c r="L25" s="68">
        <f>L26+L27</f>
        <v>15147</v>
      </c>
      <c r="M25" s="65">
        <f>M26+M27</f>
        <v>58458.3</v>
      </c>
      <c r="O25" s="116"/>
      <c r="P25" s="32" t="s">
        <v>28</v>
      </c>
      <c r="Q25" s="99">
        <v>11</v>
      </c>
      <c r="R25" s="47" t="s">
        <v>17</v>
      </c>
      <c r="S25" s="68">
        <f>S26+S27</f>
        <v>11436</v>
      </c>
      <c r="T25" s="65">
        <f>T26+T27</f>
        <v>44134.100000000006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7711</v>
      </c>
      <c r="F26" s="66">
        <v>54196.800000000003</v>
      </c>
      <c r="H26" s="116"/>
      <c r="I26" s="30" t="s">
        <v>35</v>
      </c>
      <c r="J26" s="99">
        <v>12</v>
      </c>
      <c r="K26" s="47"/>
      <c r="L26" s="59">
        <v>4394</v>
      </c>
      <c r="M26" s="66">
        <v>30883.200000000001</v>
      </c>
      <c r="O26" s="116"/>
      <c r="P26" s="30" t="s">
        <v>35</v>
      </c>
      <c r="Q26" s="99">
        <v>12</v>
      </c>
      <c r="R26" s="47"/>
      <c r="S26" s="59">
        <v>3317</v>
      </c>
      <c r="T26" s="66">
        <v>23313.600000000002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18872</v>
      </c>
      <c r="F27" s="66">
        <v>48395.6</v>
      </c>
      <c r="H27" s="116"/>
      <c r="I27" s="33" t="s">
        <v>46</v>
      </c>
      <c r="J27" s="99">
        <v>13</v>
      </c>
      <c r="K27" s="47"/>
      <c r="L27" s="59">
        <v>10753</v>
      </c>
      <c r="M27" s="66">
        <v>27575.1</v>
      </c>
      <c r="O27" s="116"/>
      <c r="P27" s="33" t="s">
        <v>46</v>
      </c>
      <c r="Q27" s="99">
        <v>13</v>
      </c>
      <c r="R27" s="47"/>
      <c r="S27" s="59">
        <v>8119</v>
      </c>
      <c r="T27" s="66">
        <v>20820.5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2285</v>
      </c>
      <c r="F29" s="65">
        <f>F30+F40+F41</f>
        <v>107951.1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1302</v>
      </c>
      <c r="M29" s="65">
        <f>M30+M40+M41</f>
        <v>61510.9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983</v>
      </c>
      <c r="T29" s="65">
        <f>T30+T40+T41</f>
        <v>46440.200000000004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2285</v>
      </c>
      <c r="F30" s="66">
        <v>107951.1</v>
      </c>
      <c r="G30" s="37"/>
      <c r="H30" s="116"/>
      <c r="I30" s="36" t="s">
        <v>41</v>
      </c>
      <c r="J30" s="49">
        <v>15</v>
      </c>
      <c r="K30" s="48" t="s">
        <v>9</v>
      </c>
      <c r="L30" s="59">
        <v>1302</v>
      </c>
      <c r="M30" s="66">
        <v>61510.9</v>
      </c>
      <c r="N30" s="37"/>
      <c r="O30" s="116"/>
      <c r="P30" s="36" t="s">
        <v>41</v>
      </c>
      <c r="Q30" s="49">
        <v>15</v>
      </c>
      <c r="R30" s="48" t="s">
        <v>9</v>
      </c>
      <c r="S30" s="59">
        <v>983</v>
      </c>
      <c r="T30" s="66">
        <v>46440.200000000004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1635</v>
      </c>
      <c r="F42" s="65">
        <f>F43+F47</f>
        <v>31436.5</v>
      </c>
      <c r="H42" s="125" t="s">
        <v>26</v>
      </c>
      <c r="I42" s="42" t="s">
        <v>29</v>
      </c>
      <c r="J42" s="49">
        <v>26</v>
      </c>
      <c r="K42" s="47"/>
      <c r="L42" s="68">
        <f>L43+L47</f>
        <v>932</v>
      </c>
      <c r="M42" s="65">
        <f>M43+M47</f>
        <v>17934.5</v>
      </c>
      <c r="O42" s="125" t="s">
        <v>26</v>
      </c>
      <c r="P42" s="42" t="s">
        <v>29</v>
      </c>
      <c r="Q42" s="49">
        <v>26</v>
      </c>
      <c r="R42" s="47"/>
      <c r="S42" s="68">
        <f>S43+S47</f>
        <v>703</v>
      </c>
      <c r="T42" s="65">
        <f>T43+T47</f>
        <v>13502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1635</v>
      </c>
      <c r="F43" s="66">
        <v>31436.5</v>
      </c>
      <c r="H43" s="126"/>
      <c r="I43" s="36" t="s">
        <v>41</v>
      </c>
      <c r="J43" s="49">
        <v>27</v>
      </c>
      <c r="K43" s="47"/>
      <c r="L43" s="59">
        <v>932</v>
      </c>
      <c r="M43" s="66">
        <v>17934.5</v>
      </c>
      <c r="O43" s="126"/>
      <c r="P43" s="36" t="s">
        <v>41</v>
      </c>
      <c r="Q43" s="49">
        <v>27</v>
      </c>
      <c r="R43" s="47"/>
      <c r="S43" s="59">
        <v>703</v>
      </c>
      <c r="T43" s="66">
        <v>13502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10</v>
      </c>
      <c r="F44" s="67">
        <v>681.3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6</v>
      </c>
      <c r="M44" s="67">
        <v>408.8</v>
      </c>
      <c r="O44" s="126"/>
      <c r="P44" s="39" t="s">
        <v>39</v>
      </c>
      <c r="Q44" s="49">
        <v>28</v>
      </c>
      <c r="R44" s="48" t="s">
        <v>20</v>
      </c>
      <c r="S44" s="60">
        <v>4</v>
      </c>
      <c r="T44" s="67">
        <v>272.49999999999994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55</v>
      </c>
      <c r="B7" s="133"/>
      <c r="C7" s="133"/>
      <c r="D7" s="133"/>
      <c r="E7" s="133"/>
      <c r="F7" s="133"/>
      <c r="H7" s="133" t="s">
        <v>55</v>
      </c>
      <c r="I7" s="133"/>
      <c r="J7" s="133"/>
      <c r="K7" s="133"/>
      <c r="L7" s="133"/>
      <c r="M7" s="133"/>
      <c r="O7" s="133" t="s">
        <v>55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1251170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28114.799999999999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1223055.2000000002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10665</v>
      </c>
      <c r="F15" s="65">
        <v>98824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239</v>
      </c>
      <c r="M15" s="65">
        <v>2188.9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10426</v>
      </c>
      <c r="T15" s="65">
        <v>96635.1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10665</v>
      </c>
      <c r="F16" s="66">
        <v>94354</v>
      </c>
      <c r="H16" s="116"/>
      <c r="I16" s="30" t="s">
        <v>10</v>
      </c>
      <c r="J16" s="99">
        <v>3</v>
      </c>
      <c r="K16" s="47"/>
      <c r="L16" s="59">
        <v>239</v>
      </c>
      <c r="M16" s="66">
        <v>2114.4</v>
      </c>
      <c r="O16" s="116"/>
      <c r="P16" s="30" t="s">
        <v>10</v>
      </c>
      <c r="Q16" s="99">
        <v>3</v>
      </c>
      <c r="R16" s="47"/>
      <c r="S16" s="59">
        <v>10426</v>
      </c>
      <c r="T16" s="66">
        <v>92239.6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60</v>
      </c>
      <c r="F18" s="66">
        <v>4470</v>
      </c>
      <c r="G18" s="31"/>
      <c r="H18" s="116"/>
      <c r="I18" s="30" t="s">
        <v>11</v>
      </c>
      <c r="J18" s="99">
        <v>4</v>
      </c>
      <c r="K18" s="47" t="s">
        <v>12</v>
      </c>
      <c r="L18" s="59">
        <v>1</v>
      </c>
      <c r="M18" s="66">
        <v>74.5</v>
      </c>
      <c r="N18" s="31"/>
      <c r="O18" s="116"/>
      <c r="P18" s="30" t="s">
        <v>11</v>
      </c>
      <c r="Q18" s="99">
        <v>4</v>
      </c>
      <c r="R18" s="47" t="s">
        <v>12</v>
      </c>
      <c r="S18" s="59">
        <v>59</v>
      </c>
      <c r="T18" s="66">
        <v>4395.5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184235</v>
      </c>
      <c r="F19" s="65">
        <f>F20+F21</f>
        <v>207887.19999999998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4126</v>
      </c>
      <c r="M19" s="65">
        <f>M20+M21</f>
        <v>4656.7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180109</v>
      </c>
      <c r="T19" s="65">
        <f>T20+T21</f>
        <v>203230.49999999997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37096</v>
      </c>
      <c r="F20" s="66">
        <v>172275.8</v>
      </c>
      <c r="H20" s="116"/>
      <c r="I20" s="30" t="s">
        <v>35</v>
      </c>
      <c r="J20" s="99">
        <v>6</v>
      </c>
      <c r="K20" s="47"/>
      <c r="L20" s="59">
        <v>831</v>
      </c>
      <c r="M20" s="66">
        <v>3859.2</v>
      </c>
      <c r="O20" s="116"/>
      <c r="P20" s="30" t="s">
        <v>35</v>
      </c>
      <c r="Q20" s="99">
        <v>6</v>
      </c>
      <c r="R20" s="47"/>
      <c r="S20" s="59">
        <v>36265</v>
      </c>
      <c r="T20" s="66">
        <v>168416.59999999998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147139</v>
      </c>
      <c r="F21" s="66">
        <v>35611.4</v>
      </c>
      <c r="H21" s="116"/>
      <c r="I21" s="33" t="s">
        <v>36</v>
      </c>
      <c r="J21" s="99">
        <v>7</v>
      </c>
      <c r="K21" s="47"/>
      <c r="L21" s="59">
        <v>3295</v>
      </c>
      <c r="M21" s="66">
        <v>797.5</v>
      </c>
      <c r="O21" s="116"/>
      <c r="P21" s="33" t="s">
        <v>36</v>
      </c>
      <c r="Q21" s="99">
        <v>7</v>
      </c>
      <c r="R21" s="47"/>
      <c r="S21" s="59">
        <v>143844</v>
      </c>
      <c r="T21" s="66">
        <v>34813.9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17424</v>
      </c>
      <c r="F22" s="65">
        <f t="shared" ref="F22" si="0">F23+F24</f>
        <v>30454.9</v>
      </c>
      <c r="H22" s="116"/>
      <c r="I22" s="32" t="s">
        <v>31</v>
      </c>
      <c r="J22" s="99">
        <v>8</v>
      </c>
      <c r="K22" s="47" t="s">
        <v>16</v>
      </c>
      <c r="L22" s="68">
        <f>L23+L24</f>
        <v>390</v>
      </c>
      <c r="M22" s="65">
        <f t="shared" ref="M22" si="1">M23+M24</f>
        <v>681.7</v>
      </c>
      <c r="O22" s="116"/>
      <c r="P22" s="32" t="s">
        <v>31</v>
      </c>
      <c r="Q22" s="99">
        <v>8</v>
      </c>
      <c r="R22" s="47" t="s">
        <v>16</v>
      </c>
      <c r="S22" s="68">
        <f>S23+S24</f>
        <v>17034</v>
      </c>
      <c r="T22" s="65">
        <f t="shared" ref="T22" si="2">T23+T24</f>
        <v>29773.200000000001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17424</v>
      </c>
      <c r="F23" s="66">
        <v>30454.9</v>
      </c>
      <c r="H23" s="116"/>
      <c r="I23" s="30" t="s">
        <v>35</v>
      </c>
      <c r="J23" s="99">
        <v>9</v>
      </c>
      <c r="K23" s="47"/>
      <c r="L23" s="59">
        <v>390</v>
      </c>
      <c r="M23" s="66">
        <v>681.7</v>
      </c>
      <c r="O23" s="116"/>
      <c r="P23" s="30" t="s">
        <v>35</v>
      </c>
      <c r="Q23" s="99">
        <v>9</v>
      </c>
      <c r="R23" s="47"/>
      <c r="S23" s="59">
        <v>17034</v>
      </c>
      <c r="T23" s="66">
        <v>29773.200000000001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57907</v>
      </c>
      <c r="F25" s="65">
        <f>F26+F27</f>
        <v>297593.19999999995</v>
      </c>
      <c r="H25" s="116"/>
      <c r="I25" s="32" t="s">
        <v>28</v>
      </c>
      <c r="J25" s="99">
        <v>11</v>
      </c>
      <c r="K25" s="47" t="s">
        <v>17</v>
      </c>
      <c r="L25" s="68">
        <f>L26+L27</f>
        <v>1297</v>
      </c>
      <c r="M25" s="65">
        <f>M26+M27</f>
        <v>6665.3</v>
      </c>
      <c r="O25" s="116"/>
      <c r="P25" s="32" t="s">
        <v>28</v>
      </c>
      <c r="Q25" s="99">
        <v>11</v>
      </c>
      <c r="R25" s="47" t="s">
        <v>17</v>
      </c>
      <c r="S25" s="68">
        <f>S26+S27</f>
        <v>56610</v>
      </c>
      <c r="T25" s="65">
        <f>T26+T27</f>
        <v>290927.90000000002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21745</v>
      </c>
      <c r="F26" s="66">
        <v>174107.3</v>
      </c>
      <c r="H26" s="116"/>
      <c r="I26" s="30" t="s">
        <v>35</v>
      </c>
      <c r="J26" s="99">
        <v>12</v>
      </c>
      <c r="K26" s="47"/>
      <c r="L26" s="59">
        <v>487</v>
      </c>
      <c r="M26" s="66">
        <v>3899.3</v>
      </c>
      <c r="O26" s="116"/>
      <c r="P26" s="30" t="s">
        <v>35</v>
      </c>
      <c r="Q26" s="99">
        <v>12</v>
      </c>
      <c r="R26" s="47"/>
      <c r="S26" s="59">
        <v>21258</v>
      </c>
      <c r="T26" s="66">
        <v>170208</v>
      </c>
      <c r="U26" s="34"/>
      <c r="V26" s="34"/>
    </row>
    <row r="27" spans="1:22" s="27" customFormat="1" ht="27" customHeight="1" x14ac:dyDescent="0.2">
      <c r="A27" s="116"/>
      <c r="B27" s="33" t="s">
        <v>46</v>
      </c>
      <c r="C27" s="99">
        <v>13</v>
      </c>
      <c r="D27" s="47"/>
      <c r="E27" s="59">
        <v>36162</v>
      </c>
      <c r="F27" s="66">
        <v>123485.9</v>
      </c>
      <c r="H27" s="116"/>
      <c r="I27" s="33" t="s">
        <v>46</v>
      </c>
      <c r="J27" s="99">
        <v>13</v>
      </c>
      <c r="K27" s="47"/>
      <c r="L27" s="59">
        <v>810</v>
      </c>
      <c r="M27" s="66">
        <v>2766</v>
      </c>
      <c r="O27" s="116"/>
      <c r="P27" s="33" t="s">
        <v>46</v>
      </c>
      <c r="Q27" s="99">
        <v>13</v>
      </c>
      <c r="R27" s="47"/>
      <c r="S27" s="59">
        <v>35352</v>
      </c>
      <c r="T27" s="66">
        <v>120719.9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7253</v>
      </c>
      <c r="F29" s="65">
        <f>F30+F40+F41</f>
        <v>563073.80000000005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163</v>
      </c>
      <c r="M29" s="65">
        <f>M30+M40+M41</f>
        <v>12727.9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7090</v>
      </c>
      <c r="T29" s="65">
        <f>T30+T40+T41</f>
        <v>550345.9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7253</v>
      </c>
      <c r="F30" s="66">
        <v>563073.80000000005</v>
      </c>
      <c r="G30" s="37"/>
      <c r="H30" s="116"/>
      <c r="I30" s="36" t="s">
        <v>41</v>
      </c>
      <c r="J30" s="49">
        <v>15</v>
      </c>
      <c r="K30" s="48" t="s">
        <v>9</v>
      </c>
      <c r="L30" s="59">
        <v>163</v>
      </c>
      <c r="M30" s="66">
        <v>12727.9</v>
      </c>
      <c r="N30" s="37"/>
      <c r="O30" s="116"/>
      <c r="P30" s="36" t="s">
        <v>41</v>
      </c>
      <c r="Q30" s="49">
        <v>15</v>
      </c>
      <c r="R30" s="48" t="s">
        <v>9</v>
      </c>
      <c r="S30" s="59">
        <v>7090</v>
      </c>
      <c r="T30" s="66">
        <v>550345.9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203</v>
      </c>
      <c r="F32" s="67">
        <v>48979.4</v>
      </c>
      <c r="H32" s="116"/>
      <c r="I32" s="129"/>
      <c r="J32" s="49">
        <v>17</v>
      </c>
      <c r="K32" s="47" t="s">
        <v>9</v>
      </c>
      <c r="L32" s="60">
        <v>5</v>
      </c>
      <c r="M32" s="67">
        <v>1206.4000000000001</v>
      </c>
      <c r="O32" s="116"/>
      <c r="P32" s="129"/>
      <c r="Q32" s="49">
        <v>17</v>
      </c>
      <c r="R32" s="47" t="s">
        <v>9</v>
      </c>
      <c r="S32" s="60">
        <v>198</v>
      </c>
      <c r="T32" s="67">
        <v>47773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2099</v>
      </c>
      <c r="F42" s="65">
        <f>F43+F47</f>
        <v>53336.9</v>
      </c>
      <c r="H42" s="125" t="s">
        <v>26</v>
      </c>
      <c r="I42" s="42" t="s">
        <v>29</v>
      </c>
      <c r="J42" s="49">
        <v>26</v>
      </c>
      <c r="K42" s="47"/>
      <c r="L42" s="68">
        <f>L43+L47</f>
        <v>47</v>
      </c>
      <c r="M42" s="65">
        <f>M43+M47</f>
        <v>1194.3</v>
      </c>
      <c r="O42" s="125" t="s">
        <v>26</v>
      </c>
      <c r="P42" s="42" t="s">
        <v>29</v>
      </c>
      <c r="Q42" s="49">
        <v>26</v>
      </c>
      <c r="R42" s="47"/>
      <c r="S42" s="68">
        <f>S43+S47</f>
        <v>2052</v>
      </c>
      <c r="T42" s="65">
        <f>T43+T47</f>
        <v>52142.6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2099</v>
      </c>
      <c r="F43" s="66">
        <v>53336.9</v>
      </c>
      <c r="H43" s="126"/>
      <c r="I43" s="36" t="s">
        <v>41</v>
      </c>
      <c r="J43" s="49">
        <v>27</v>
      </c>
      <c r="K43" s="47"/>
      <c r="L43" s="59">
        <v>47</v>
      </c>
      <c r="M43" s="66">
        <v>1194.3</v>
      </c>
      <c r="O43" s="126"/>
      <c r="P43" s="36" t="s">
        <v>41</v>
      </c>
      <c r="Q43" s="49">
        <v>27</v>
      </c>
      <c r="R43" s="47"/>
      <c r="S43" s="59">
        <v>2052</v>
      </c>
      <c r="T43" s="66">
        <v>52142.6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115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63</v>
      </c>
      <c r="B7" s="133"/>
      <c r="C7" s="133"/>
      <c r="D7" s="133"/>
      <c r="E7" s="133"/>
      <c r="F7" s="133"/>
      <c r="H7" s="133" t="s">
        <v>63</v>
      </c>
      <c r="I7" s="133"/>
      <c r="J7" s="133"/>
      <c r="K7" s="133"/>
      <c r="L7" s="133"/>
      <c r="M7" s="133"/>
      <c r="O7" s="133" t="s">
        <v>63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933714.8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4716.9000000000005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928997.90000000014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4094</v>
      </c>
      <c r="F15" s="65">
        <v>70264.2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21</v>
      </c>
      <c r="M15" s="65">
        <v>358.5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4073</v>
      </c>
      <c r="T15" s="65">
        <v>69905.7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4094</v>
      </c>
      <c r="F16" s="66">
        <v>69891.7</v>
      </c>
      <c r="H16" s="116"/>
      <c r="I16" s="30" t="s">
        <v>10</v>
      </c>
      <c r="J16" s="99">
        <v>3</v>
      </c>
      <c r="K16" s="47"/>
      <c r="L16" s="59">
        <v>21</v>
      </c>
      <c r="M16" s="66">
        <v>358.5</v>
      </c>
      <c r="O16" s="116"/>
      <c r="P16" s="30" t="s">
        <v>10</v>
      </c>
      <c r="Q16" s="99">
        <v>3</v>
      </c>
      <c r="R16" s="47"/>
      <c r="S16" s="59">
        <v>4073</v>
      </c>
      <c r="T16" s="66">
        <v>69533.2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5</v>
      </c>
      <c r="F18" s="66">
        <v>372.5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113778</v>
      </c>
      <c r="F19" s="65">
        <f>F20+F21</f>
        <v>166383.1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580</v>
      </c>
      <c r="M19" s="65">
        <f>M20+M21</f>
        <v>847.3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113198</v>
      </c>
      <c r="T19" s="65">
        <f>T20+T21</f>
        <v>165535.79999999999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30842</v>
      </c>
      <c r="F20" s="66">
        <v>129722.5</v>
      </c>
      <c r="H20" s="116"/>
      <c r="I20" s="30" t="s">
        <v>35</v>
      </c>
      <c r="J20" s="99">
        <v>6</v>
      </c>
      <c r="K20" s="47"/>
      <c r="L20" s="59">
        <v>157</v>
      </c>
      <c r="M20" s="66">
        <v>660.3</v>
      </c>
      <c r="O20" s="116"/>
      <c r="P20" s="30" t="s">
        <v>35</v>
      </c>
      <c r="Q20" s="99">
        <v>6</v>
      </c>
      <c r="R20" s="47"/>
      <c r="S20" s="59">
        <v>30685</v>
      </c>
      <c r="T20" s="66">
        <v>129062.2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82936</v>
      </c>
      <c r="F21" s="66">
        <v>36660.6</v>
      </c>
      <c r="H21" s="116"/>
      <c r="I21" s="33" t="s">
        <v>36</v>
      </c>
      <c r="J21" s="99">
        <v>7</v>
      </c>
      <c r="K21" s="47"/>
      <c r="L21" s="59">
        <v>423</v>
      </c>
      <c r="M21" s="66">
        <v>187</v>
      </c>
      <c r="O21" s="116"/>
      <c r="P21" s="33" t="s">
        <v>36</v>
      </c>
      <c r="Q21" s="99">
        <v>7</v>
      </c>
      <c r="R21" s="47"/>
      <c r="S21" s="59">
        <v>82513</v>
      </c>
      <c r="T21" s="66">
        <v>36473.599999999999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8613</v>
      </c>
      <c r="F22" s="65">
        <f t="shared" ref="F22" si="0">F23+F24</f>
        <v>15265.1</v>
      </c>
      <c r="H22" s="116"/>
      <c r="I22" s="32" t="s">
        <v>31</v>
      </c>
      <c r="J22" s="99">
        <v>8</v>
      </c>
      <c r="K22" s="47" t="s">
        <v>16</v>
      </c>
      <c r="L22" s="68">
        <f>L23+L24</f>
        <v>44</v>
      </c>
      <c r="M22" s="65">
        <f t="shared" ref="M22" si="1">M23+M24</f>
        <v>78</v>
      </c>
      <c r="O22" s="116"/>
      <c r="P22" s="32" t="s">
        <v>31</v>
      </c>
      <c r="Q22" s="99">
        <v>8</v>
      </c>
      <c r="R22" s="47" t="s">
        <v>16</v>
      </c>
      <c r="S22" s="68">
        <f>S23+S24</f>
        <v>8569</v>
      </c>
      <c r="T22" s="65">
        <f t="shared" ref="T22" si="2">T23+T24</f>
        <v>15187.1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8613</v>
      </c>
      <c r="F24" s="66">
        <v>15265.1</v>
      </c>
      <c r="H24" s="116"/>
      <c r="I24" s="33" t="s">
        <v>37</v>
      </c>
      <c r="J24" s="99">
        <v>10</v>
      </c>
      <c r="K24" s="47"/>
      <c r="L24" s="59">
        <v>44</v>
      </c>
      <c r="M24" s="66">
        <v>78</v>
      </c>
      <c r="O24" s="116"/>
      <c r="P24" s="33" t="s">
        <v>37</v>
      </c>
      <c r="Q24" s="99">
        <v>10</v>
      </c>
      <c r="R24" s="47"/>
      <c r="S24" s="59">
        <v>8569</v>
      </c>
      <c r="T24" s="66">
        <v>15187.1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49814</v>
      </c>
      <c r="F25" s="65">
        <f>F26+F27</f>
        <v>209524.6</v>
      </c>
      <c r="H25" s="116"/>
      <c r="I25" s="32" t="s">
        <v>28</v>
      </c>
      <c r="J25" s="99">
        <v>11</v>
      </c>
      <c r="K25" s="47" t="s">
        <v>17</v>
      </c>
      <c r="L25" s="68">
        <f>L26+L27</f>
        <v>254</v>
      </c>
      <c r="M25" s="65">
        <f>M26+M27</f>
        <v>1070.2</v>
      </c>
      <c r="O25" s="116"/>
      <c r="P25" s="32" t="s">
        <v>28</v>
      </c>
      <c r="Q25" s="99">
        <v>11</v>
      </c>
      <c r="R25" s="47" t="s">
        <v>17</v>
      </c>
      <c r="S25" s="68">
        <f>S26+S27</f>
        <v>49560</v>
      </c>
      <c r="T25" s="65">
        <f>T26+T27</f>
        <v>208454.40000000002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9347</v>
      </c>
      <c r="F26" s="66">
        <v>81301.600000000006</v>
      </c>
      <c r="H26" s="116"/>
      <c r="I26" s="30" t="s">
        <v>35</v>
      </c>
      <c r="J26" s="99">
        <v>12</v>
      </c>
      <c r="K26" s="47"/>
      <c r="L26" s="59">
        <v>48</v>
      </c>
      <c r="M26" s="66">
        <v>417.5</v>
      </c>
      <c r="O26" s="116"/>
      <c r="P26" s="30" t="s">
        <v>35</v>
      </c>
      <c r="Q26" s="99">
        <v>12</v>
      </c>
      <c r="R26" s="47"/>
      <c r="S26" s="59">
        <v>9299</v>
      </c>
      <c r="T26" s="66">
        <v>80884.100000000006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40467</v>
      </c>
      <c r="F27" s="66">
        <v>128223</v>
      </c>
      <c r="H27" s="116"/>
      <c r="I27" s="33" t="s">
        <v>46</v>
      </c>
      <c r="J27" s="99">
        <v>13</v>
      </c>
      <c r="K27" s="47"/>
      <c r="L27" s="59">
        <v>206</v>
      </c>
      <c r="M27" s="66">
        <v>652.70000000000005</v>
      </c>
      <c r="O27" s="116"/>
      <c r="P27" s="33" t="s">
        <v>46</v>
      </c>
      <c r="Q27" s="99">
        <v>13</v>
      </c>
      <c r="R27" s="47"/>
      <c r="S27" s="59">
        <v>40261</v>
      </c>
      <c r="T27" s="66">
        <v>127570.3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5364</v>
      </c>
      <c r="F29" s="65">
        <f>F30+F40+F41</f>
        <v>415379.4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27</v>
      </c>
      <c r="M29" s="65">
        <f>M30+M40+M41</f>
        <v>2090.8000000000002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5337</v>
      </c>
      <c r="T29" s="65">
        <f>T30+T40+T41</f>
        <v>413288.60000000003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5364</v>
      </c>
      <c r="F41" s="66">
        <v>415379.4</v>
      </c>
      <c r="H41" s="116"/>
      <c r="I41" s="41" t="s">
        <v>37</v>
      </c>
      <c r="J41" s="49">
        <v>25</v>
      </c>
      <c r="K41" s="47"/>
      <c r="L41" s="59">
        <v>27</v>
      </c>
      <c r="M41" s="66">
        <v>2090.8000000000002</v>
      </c>
      <c r="O41" s="116"/>
      <c r="P41" s="41" t="s">
        <v>37</v>
      </c>
      <c r="Q41" s="49">
        <v>25</v>
      </c>
      <c r="R41" s="47"/>
      <c r="S41" s="59">
        <v>5337</v>
      </c>
      <c r="T41" s="66">
        <v>413288.60000000003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1703</v>
      </c>
      <c r="F42" s="65">
        <f>F43+F47</f>
        <v>56898.400000000001</v>
      </c>
      <c r="H42" s="125" t="s">
        <v>26</v>
      </c>
      <c r="I42" s="42" t="s">
        <v>29</v>
      </c>
      <c r="J42" s="49">
        <v>26</v>
      </c>
      <c r="K42" s="47"/>
      <c r="L42" s="68">
        <f>L43+L47</f>
        <v>8</v>
      </c>
      <c r="M42" s="65">
        <f>M43+M47</f>
        <v>272.10000000000002</v>
      </c>
      <c r="O42" s="125" t="s">
        <v>26</v>
      </c>
      <c r="P42" s="42" t="s">
        <v>29</v>
      </c>
      <c r="Q42" s="49">
        <v>26</v>
      </c>
      <c r="R42" s="47"/>
      <c r="S42" s="68">
        <f>S43+S47</f>
        <v>1695</v>
      </c>
      <c r="T42" s="65">
        <f>T43+T47</f>
        <v>56626.3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1703</v>
      </c>
      <c r="F47" s="66">
        <v>56898.400000000001</v>
      </c>
      <c r="G47" s="103"/>
      <c r="H47" s="127"/>
      <c r="I47" s="41" t="s">
        <v>37</v>
      </c>
      <c r="J47" s="49">
        <v>31</v>
      </c>
      <c r="K47" s="48"/>
      <c r="L47" s="59">
        <v>8</v>
      </c>
      <c r="M47" s="66">
        <v>272.10000000000002</v>
      </c>
      <c r="O47" s="127"/>
      <c r="P47" s="41" t="s">
        <v>37</v>
      </c>
      <c r="Q47" s="49">
        <v>31</v>
      </c>
      <c r="R47" s="48"/>
      <c r="S47" s="59">
        <v>1695</v>
      </c>
      <c r="T47" s="66">
        <v>56626.3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129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79</v>
      </c>
      <c r="B7" s="133"/>
      <c r="C7" s="133"/>
      <c r="D7" s="133"/>
      <c r="E7" s="133"/>
      <c r="F7" s="133"/>
      <c r="H7" s="133" t="s">
        <v>79</v>
      </c>
      <c r="I7" s="133"/>
      <c r="J7" s="133"/>
      <c r="K7" s="133"/>
      <c r="L7" s="133"/>
      <c r="M7" s="133"/>
      <c r="O7" s="133" t="s">
        <v>79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547633.1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271408.2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276224.90000000002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78467</v>
      </c>
      <c r="F19" s="65">
        <f>F20+F21</f>
        <v>91179.5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38885</v>
      </c>
      <c r="M19" s="65">
        <f>M20+M21</f>
        <v>45183.799999999996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39582</v>
      </c>
      <c r="T19" s="65">
        <f>T20+T21</f>
        <v>45995.700000000012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20198</v>
      </c>
      <c r="F20" s="66">
        <v>69415.100000000006</v>
      </c>
      <c r="H20" s="116"/>
      <c r="I20" s="30" t="s">
        <v>35</v>
      </c>
      <c r="J20" s="99">
        <v>6</v>
      </c>
      <c r="K20" s="47"/>
      <c r="L20" s="59">
        <v>10009</v>
      </c>
      <c r="M20" s="66">
        <v>34398.199999999997</v>
      </c>
      <c r="O20" s="116"/>
      <c r="P20" s="30" t="s">
        <v>35</v>
      </c>
      <c r="Q20" s="99">
        <v>6</v>
      </c>
      <c r="R20" s="47"/>
      <c r="S20" s="59">
        <v>10189</v>
      </c>
      <c r="T20" s="66">
        <v>35016.900000000009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58269</v>
      </c>
      <c r="F21" s="66">
        <v>21764.400000000001</v>
      </c>
      <c r="H21" s="116"/>
      <c r="I21" s="33" t="s">
        <v>36</v>
      </c>
      <c r="J21" s="99">
        <v>7</v>
      </c>
      <c r="K21" s="47"/>
      <c r="L21" s="59">
        <v>28876</v>
      </c>
      <c r="M21" s="66">
        <v>10785.6</v>
      </c>
      <c r="O21" s="116"/>
      <c r="P21" s="33" t="s">
        <v>36</v>
      </c>
      <c r="Q21" s="99">
        <v>7</v>
      </c>
      <c r="R21" s="47"/>
      <c r="S21" s="59">
        <v>29393</v>
      </c>
      <c r="T21" s="66">
        <v>10978.800000000001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5728</v>
      </c>
      <c r="F22" s="65">
        <f t="shared" ref="F22" si="0">F23+F24</f>
        <v>6812</v>
      </c>
      <c r="H22" s="116"/>
      <c r="I22" s="32" t="s">
        <v>31</v>
      </c>
      <c r="J22" s="99">
        <v>8</v>
      </c>
      <c r="K22" s="47" t="s">
        <v>16</v>
      </c>
      <c r="L22" s="68">
        <f>L23+L24</f>
        <v>2839</v>
      </c>
      <c r="M22" s="65">
        <f t="shared" ref="M22" si="1">M23+M24</f>
        <v>3376.3</v>
      </c>
      <c r="O22" s="116"/>
      <c r="P22" s="32" t="s">
        <v>31</v>
      </c>
      <c r="Q22" s="99">
        <v>8</v>
      </c>
      <c r="R22" s="47" t="s">
        <v>16</v>
      </c>
      <c r="S22" s="68">
        <f>S23+S24</f>
        <v>2889</v>
      </c>
      <c r="T22" s="65">
        <f t="shared" ref="T22" si="2">T23+T24</f>
        <v>3435.7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5728</v>
      </c>
      <c r="F23" s="66">
        <v>6812</v>
      </c>
      <c r="H23" s="116"/>
      <c r="I23" s="30" t="s">
        <v>35</v>
      </c>
      <c r="J23" s="99">
        <v>9</v>
      </c>
      <c r="K23" s="47"/>
      <c r="L23" s="59">
        <v>2839</v>
      </c>
      <c r="M23" s="66">
        <v>3376.3</v>
      </c>
      <c r="O23" s="116"/>
      <c r="P23" s="30" t="s">
        <v>35</v>
      </c>
      <c r="Q23" s="99">
        <v>9</v>
      </c>
      <c r="R23" s="47"/>
      <c r="S23" s="59">
        <v>2889</v>
      </c>
      <c r="T23" s="66">
        <v>3435.7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27162</v>
      </c>
      <c r="F25" s="65">
        <f>F26+F27</f>
        <v>77058.7</v>
      </c>
      <c r="H25" s="116"/>
      <c r="I25" s="32" t="s">
        <v>28</v>
      </c>
      <c r="J25" s="99">
        <v>11</v>
      </c>
      <c r="K25" s="47" t="s">
        <v>17</v>
      </c>
      <c r="L25" s="68">
        <f>L26+L27</f>
        <v>13460</v>
      </c>
      <c r="M25" s="65">
        <f>M26+M27</f>
        <v>38186.199999999997</v>
      </c>
      <c r="O25" s="116"/>
      <c r="P25" s="32" t="s">
        <v>28</v>
      </c>
      <c r="Q25" s="99">
        <v>11</v>
      </c>
      <c r="R25" s="47" t="s">
        <v>17</v>
      </c>
      <c r="S25" s="68">
        <f>S26+S27</f>
        <v>13702</v>
      </c>
      <c r="T25" s="65">
        <f>T26+T27</f>
        <v>38872.5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596</v>
      </c>
      <c r="F26" s="66">
        <v>1497.5</v>
      </c>
      <c r="H26" s="116"/>
      <c r="I26" s="30" t="s">
        <v>35</v>
      </c>
      <c r="J26" s="99">
        <v>12</v>
      </c>
      <c r="K26" s="47"/>
      <c r="L26" s="59">
        <v>295</v>
      </c>
      <c r="M26" s="66">
        <v>741.2</v>
      </c>
      <c r="O26" s="116"/>
      <c r="P26" s="30" t="s">
        <v>35</v>
      </c>
      <c r="Q26" s="99">
        <v>12</v>
      </c>
      <c r="R26" s="47"/>
      <c r="S26" s="59">
        <v>301</v>
      </c>
      <c r="T26" s="66">
        <v>756.3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26566</v>
      </c>
      <c r="F27" s="66">
        <v>75561.2</v>
      </c>
      <c r="H27" s="116"/>
      <c r="I27" s="33" t="s">
        <v>46</v>
      </c>
      <c r="J27" s="99">
        <v>13</v>
      </c>
      <c r="K27" s="47"/>
      <c r="L27" s="59">
        <v>13165</v>
      </c>
      <c r="M27" s="66">
        <v>37445</v>
      </c>
      <c r="O27" s="116"/>
      <c r="P27" s="33" t="s">
        <v>46</v>
      </c>
      <c r="Q27" s="99">
        <v>13</v>
      </c>
      <c r="R27" s="47"/>
      <c r="S27" s="59">
        <v>13401</v>
      </c>
      <c r="T27" s="66">
        <v>38116.199999999997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7332</v>
      </c>
      <c r="F29" s="65">
        <f>F30+F40+F41</f>
        <v>318662.5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3634</v>
      </c>
      <c r="M29" s="65">
        <f>M30+M40+M41</f>
        <v>157940.5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3698</v>
      </c>
      <c r="T29" s="65">
        <f>T30+T40+T41</f>
        <v>160722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7332</v>
      </c>
      <c r="F30" s="66">
        <v>318662.5</v>
      </c>
      <c r="G30" s="37"/>
      <c r="H30" s="116"/>
      <c r="I30" s="36" t="s">
        <v>41</v>
      </c>
      <c r="J30" s="49">
        <v>15</v>
      </c>
      <c r="K30" s="48" t="s">
        <v>9</v>
      </c>
      <c r="L30" s="59">
        <v>3634</v>
      </c>
      <c r="M30" s="66">
        <v>157940.5</v>
      </c>
      <c r="N30" s="37"/>
      <c r="O30" s="116"/>
      <c r="P30" s="36" t="s">
        <v>41</v>
      </c>
      <c r="Q30" s="49">
        <v>15</v>
      </c>
      <c r="R30" s="48" t="s">
        <v>9</v>
      </c>
      <c r="S30" s="59">
        <v>3698</v>
      </c>
      <c r="T30" s="66">
        <v>160722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3725</v>
      </c>
      <c r="F42" s="65">
        <f>F43+F47</f>
        <v>53920.4</v>
      </c>
      <c r="H42" s="125" t="s">
        <v>26</v>
      </c>
      <c r="I42" s="42" t="s">
        <v>29</v>
      </c>
      <c r="J42" s="49">
        <v>26</v>
      </c>
      <c r="K42" s="47"/>
      <c r="L42" s="68">
        <f>L43+L47</f>
        <v>1846</v>
      </c>
      <c r="M42" s="65">
        <f>M43+M47</f>
        <v>26721.4</v>
      </c>
      <c r="O42" s="125" t="s">
        <v>26</v>
      </c>
      <c r="P42" s="42" t="s">
        <v>29</v>
      </c>
      <c r="Q42" s="49">
        <v>26</v>
      </c>
      <c r="R42" s="47"/>
      <c r="S42" s="68">
        <f>S43+S47</f>
        <v>1879</v>
      </c>
      <c r="T42" s="65">
        <f>T43+T47</f>
        <v>27199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3725</v>
      </c>
      <c r="F43" s="66">
        <v>53920.4</v>
      </c>
      <c r="H43" s="126"/>
      <c r="I43" s="36" t="s">
        <v>41</v>
      </c>
      <c r="J43" s="49">
        <v>27</v>
      </c>
      <c r="K43" s="47"/>
      <c r="L43" s="59">
        <v>1846</v>
      </c>
      <c r="M43" s="66">
        <v>26721.4</v>
      </c>
      <c r="O43" s="126"/>
      <c r="P43" s="36" t="s">
        <v>41</v>
      </c>
      <c r="Q43" s="49">
        <v>27</v>
      </c>
      <c r="R43" s="47"/>
      <c r="S43" s="59">
        <v>1879</v>
      </c>
      <c r="T43" s="66">
        <v>27199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22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159</v>
      </c>
      <c r="B7" s="133"/>
      <c r="C7" s="133"/>
      <c r="D7" s="133"/>
      <c r="E7" s="133"/>
      <c r="F7" s="133"/>
      <c r="H7" s="133" t="s">
        <v>159</v>
      </c>
      <c r="I7" s="133"/>
      <c r="J7" s="133"/>
      <c r="K7" s="133"/>
      <c r="L7" s="133"/>
      <c r="M7" s="133"/>
      <c r="O7" s="133" t="s">
        <v>159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717790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371274.1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346515.90000000008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104121</v>
      </c>
      <c r="F19" s="65">
        <f>F20+F21</f>
        <v>114156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53841</v>
      </c>
      <c r="M19" s="65">
        <f>M20+M21</f>
        <v>59030.3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50280</v>
      </c>
      <c r="T19" s="65">
        <f>T20+T21</f>
        <v>55125.7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18915</v>
      </c>
      <c r="F20" s="66">
        <v>88268</v>
      </c>
      <c r="H20" s="116"/>
      <c r="I20" s="30" t="s">
        <v>35</v>
      </c>
      <c r="J20" s="99">
        <v>6</v>
      </c>
      <c r="K20" s="47"/>
      <c r="L20" s="59">
        <v>9781</v>
      </c>
      <c r="M20" s="66">
        <v>45643.6</v>
      </c>
      <c r="O20" s="116"/>
      <c r="P20" s="30" t="s">
        <v>35</v>
      </c>
      <c r="Q20" s="99">
        <v>6</v>
      </c>
      <c r="R20" s="47"/>
      <c r="S20" s="59">
        <v>9134</v>
      </c>
      <c r="T20" s="66">
        <v>42624.4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85206</v>
      </c>
      <c r="F21" s="66">
        <v>25888</v>
      </c>
      <c r="H21" s="116"/>
      <c r="I21" s="33" t="s">
        <v>36</v>
      </c>
      <c r="J21" s="99">
        <v>7</v>
      </c>
      <c r="K21" s="47"/>
      <c r="L21" s="59">
        <v>44060</v>
      </c>
      <c r="M21" s="66">
        <v>13386.7</v>
      </c>
      <c r="O21" s="116"/>
      <c r="P21" s="33" t="s">
        <v>36</v>
      </c>
      <c r="Q21" s="99">
        <v>7</v>
      </c>
      <c r="R21" s="47"/>
      <c r="S21" s="59">
        <v>41146</v>
      </c>
      <c r="T21" s="66">
        <v>12501.3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4161</v>
      </c>
      <c r="F22" s="65">
        <f t="shared" ref="F22" si="0">F23+F24</f>
        <v>4948.5</v>
      </c>
      <c r="H22" s="116"/>
      <c r="I22" s="32" t="s">
        <v>31</v>
      </c>
      <c r="J22" s="99">
        <v>8</v>
      </c>
      <c r="K22" s="47" t="s">
        <v>16</v>
      </c>
      <c r="L22" s="68">
        <f>L23+L24</f>
        <v>2152</v>
      </c>
      <c r="M22" s="65">
        <f t="shared" ref="M22" si="1">M23+M24</f>
        <v>2559.3000000000002</v>
      </c>
      <c r="O22" s="116"/>
      <c r="P22" s="32" t="s">
        <v>31</v>
      </c>
      <c r="Q22" s="99">
        <v>8</v>
      </c>
      <c r="R22" s="47" t="s">
        <v>16</v>
      </c>
      <c r="S22" s="68">
        <f>S23+S24</f>
        <v>2009</v>
      </c>
      <c r="T22" s="65">
        <f t="shared" ref="T22" si="2">T23+T24</f>
        <v>2389.1999999999998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4161</v>
      </c>
      <c r="F23" s="66">
        <v>4948.5</v>
      </c>
      <c r="H23" s="116"/>
      <c r="I23" s="30" t="s">
        <v>35</v>
      </c>
      <c r="J23" s="99">
        <v>9</v>
      </c>
      <c r="K23" s="47"/>
      <c r="L23" s="59">
        <v>2152</v>
      </c>
      <c r="M23" s="66">
        <v>2559.3000000000002</v>
      </c>
      <c r="O23" s="116"/>
      <c r="P23" s="30" t="s">
        <v>35</v>
      </c>
      <c r="Q23" s="99">
        <v>9</v>
      </c>
      <c r="R23" s="47"/>
      <c r="S23" s="59">
        <v>2009</v>
      </c>
      <c r="T23" s="66">
        <v>2389.1999999999998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28072</v>
      </c>
      <c r="F25" s="65">
        <f>F26+F27</f>
        <v>111571.5</v>
      </c>
      <c r="H25" s="116"/>
      <c r="I25" s="32" t="s">
        <v>28</v>
      </c>
      <c r="J25" s="99">
        <v>11</v>
      </c>
      <c r="K25" s="47" t="s">
        <v>17</v>
      </c>
      <c r="L25" s="68">
        <f>L26+L27</f>
        <v>14516</v>
      </c>
      <c r="M25" s="65">
        <f>M26+M27</f>
        <v>57845.5</v>
      </c>
      <c r="O25" s="116"/>
      <c r="P25" s="32" t="s">
        <v>28</v>
      </c>
      <c r="Q25" s="99">
        <v>11</v>
      </c>
      <c r="R25" s="47" t="s">
        <v>17</v>
      </c>
      <c r="S25" s="68">
        <f>S26+S27</f>
        <v>13556</v>
      </c>
      <c r="T25" s="65">
        <f>T26+T27</f>
        <v>53726.000000000015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38</v>
      </c>
      <c r="F26" s="66">
        <v>16617.900000000001</v>
      </c>
      <c r="H26" s="116"/>
      <c r="I26" s="30" t="s">
        <v>35</v>
      </c>
      <c r="J26" s="99">
        <v>12</v>
      </c>
      <c r="K26" s="47"/>
      <c r="L26" s="59">
        <v>20</v>
      </c>
      <c r="M26" s="66">
        <v>8746.2999999999993</v>
      </c>
      <c r="O26" s="116"/>
      <c r="P26" s="30" t="s">
        <v>35</v>
      </c>
      <c r="Q26" s="99">
        <v>12</v>
      </c>
      <c r="R26" s="47"/>
      <c r="S26" s="59">
        <v>18</v>
      </c>
      <c r="T26" s="66">
        <v>7871.6000000000022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28034</v>
      </c>
      <c r="F27" s="66">
        <v>94953.600000000006</v>
      </c>
      <c r="H27" s="116"/>
      <c r="I27" s="33" t="s">
        <v>46</v>
      </c>
      <c r="J27" s="99">
        <v>13</v>
      </c>
      <c r="K27" s="47"/>
      <c r="L27" s="59">
        <v>14496</v>
      </c>
      <c r="M27" s="66">
        <v>49099.199999999997</v>
      </c>
      <c r="O27" s="116"/>
      <c r="P27" s="33" t="s">
        <v>46</v>
      </c>
      <c r="Q27" s="99">
        <v>13</v>
      </c>
      <c r="R27" s="47"/>
      <c r="S27" s="59">
        <v>13538</v>
      </c>
      <c r="T27" s="66">
        <v>45854.400000000009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5410</v>
      </c>
      <c r="F29" s="65">
        <f>F30+F40+F41</f>
        <v>479283.7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2797</v>
      </c>
      <c r="M29" s="65">
        <f>M30+M40+M41</f>
        <v>247797.59999999998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2613</v>
      </c>
      <c r="T29" s="65">
        <f>T30+T40+T41</f>
        <v>231486.10000000003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5275</v>
      </c>
      <c r="F30" s="66">
        <v>452195</v>
      </c>
      <c r="G30" s="37"/>
      <c r="H30" s="116"/>
      <c r="I30" s="36" t="s">
        <v>41</v>
      </c>
      <c r="J30" s="49">
        <v>15</v>
      </c>
      <c r="K30" s="48" t="s">
        <v>9</v>
      </c>
      <c r="L30" s="59">
        <v>2727</v>
      </c>
      <c r="M30" s="66">
        <v>233751.59999999998</v>
      </c>
      <c r="N30" s="37"/>
      <c r="O30" s="116"/>
      <c r="P30" s="36" t="s">
        <v>41</v>
      </c>
      <c r="Q30" s="49">
        <v>15</v>
      </c>
      <c r="R30" s="48" t="s">
        <v>9</v>
      </c>
      <c r="S30" s="59">
        <v>2548</v>
      </c>
      <c r="T30" s="66">
        <v>218443.40000000002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550</v>
      </c>
      <c r="F32" s="67">
        <v>74224.399999999994</v>
      </c>
      <c r="H32" s="116"/>
      <c r="I32" s="129"/>
      <c r="J32" s="49">
        <v>17</v>
      </c>
      <c r="K32" s="47" t="s">
        <v>9</v>
      </c>
      <c r="L32" s="60">
        <v>284</v>
      </c>
      <c r="M32" s="67">
        <v>38326.800000000003</v>
      </c>
      <c r="O32" s="116"/>
      <c r="P32" s="129"/>
      <c r="Q32" s="49">
        <v>17</v>
      </c>
      <c r="R32" s="47" t="s">
        <v>9</v>
      </c>
      <c r="S32" s="60">
        <v>266</v>
      </c>
      <c r="T32" s="67">
        <v>35897.599999999991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135</v>
      </c>
      <c r="F40" s="66">
        <v>27088.7</v>
      </c>
      <c r="H40" s="116"/>
      <c r="I40" s="40" t="s">
        <v>13</v>
      </c>
      <c r="J40" s="49">
        <v>24</v>
      </c>
      <c r="K40" s="47" t="s">
        <v>9</v>
      </c>
      <c r="L40" s="59">
        <v>70</v>
      </c>
      <c r="M40" s="66">
        <v>14046</v>
      </c>
      <c r="O40" s="116"/>
      <c r="P40" s="40" t="s">
        <v>13</v>
      </c>
      <c r="Q40" s="49">
        <v>24</v>
      </c>
      <c r="R40" s="47" t="s">
        <v>9</v>
      </c>
      <c r="S40" s="59">
        <v>65</v>
      </c>
      <c r="T40" s="66">
        <v>13042.7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403</v>
      </c>
      <c r="F42" s="65">
        <f>F43+F47</f>
        <v>7830.3</v>
      </c>
      <c r="H42" s="125" t="s">
        <v>26</v>
      </c>
      <c r="I42" s="42" t="s">
        <v>29</v>
      </c>
      <c r="J42" s="49">
        <v>26</v>
      </c>
      <c r="K42" s="47"/>
      <c r="L42" s="68">
        <f>L43+L47</f>
        <v>208</v>
      </c>
      <c r="M42" s="65">
        <f>M43+M47</f>
        <v>4041.4</v>
      </c>
      <c r="O42" s="125" t="s">
        <v>26</v>
      </c>
      <c r="P42" s="42" t="s">
        <v>29</v>
      </c>
      <c r="Q42" s="49">
        <v>26</v>
      </c>
      <c r="R42" s="47"/>
      <c r="S42" s="68">
        <f>S43+S47</f>
        <v>195</v>
      </c>
      <c r="T42" s="65">
        <f>T43+T47</f>
        <v>3788.9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403</v>
      </c>
      <c r="F43" s="66">
        <v>7830.3</v>
      </c>
      <c r="H43" s="126"/>
      <c r="I43" s="36" t="s">
        <v>41</v>
      </c>
      <c r="J43" s="49">
        <v>27</v>
      </c>
      <c r="K43" s="47"/>
      <c r="L43" s="59">
        <v>208</v>
      </c>
      <c r="M43" s="66">
        <v>4041.4</v>
      </c>
      <c r="O43" s="126"/>
      <c r="P43" s="36" t="s">
        <v>41</v>
      </c>
      <c r="Q43" s="49">
        <v>27</v>
      </c>
      <c r="R43" s="47"/>
      <c r="S43" s="59">
        <v>195</v>
      </c>
      <c r="T43" s="66">
        <v>3788.9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160</v>
      </c>
      <c r="B7" s="133"/>
      <c r="C7" s="133"/>
      <c r="D7" s="133"/>
      <c r="E7" s="133"/>
      <c r="F7" s="133"/>
      <c r="H7" s="133" t="s">
        <v>160</v>
      </c>
      <c r="I7" s="133"/>
      <c r="J7" s="133"/>
      <c r="K7" s="133"/>
      <c r="L7" s="133"/>
      <c r="M7" s="133"/>
      <c r="O7" s="133" t="s">
        <v>160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829747.1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481740.19999999995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348006.89999999997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236105</v>
      </c>
      <c r="F19" s="65">
        <f>F20+F21</f>
        <v>327463.40000000002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137082</v>
      </c>
      <c r="M19" s="65">
        <f>M20+M21</f>
        <v>190126.09999999998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99023</v>
      </c>
      <c r="T19" s="65">
        <f>T20+T21</f>
        <v>137337.29999999999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50511</v>
      </c>
      <c r="F20" s="66">
        <v>218748.79999999999</v>
      </c>
      <c r="H20" s="116"/>
      <c r="I20" s="30" t="s">
        <v>35</v>
      </c>
      <c r="J20" s="99">
        <v>6</v>
      </c>
      <c r="K20" s="47"/>
      <c r="L20" s="59">
        <v>29327</v>
      </c>
      <c r="M20" s="66">
        <v>127006.9</v>
      </c>
      <c r="O20" s="116"/>
      <c r="P20" s="30" t="s">
        <v>35</v>
      </c>
      <c r="Q20" s="99">
        <v>6</v>
      </c>
      <c r="R20" s="47"/>
      <c r="S20" s="59">
        <v>21184</v>
      </c>
      <c r="T20" s="66">
        <v>91741.9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185594</v>
      </c>
      <c r="F21" s="66">
        <v>108714.6</v>
      </c>
      <c r="H21" s="116"/>
      <c r="I21" s="33" t="s">
        <v>36</v>
      </c>
      <c r="J21" s="99">
        <v>7</v>
      </c>
      <c r="K21" s="47"/>
      <c r="L21" s="59">
        <v>107755</v>
      </c>
      <c r="M21" s="66">
        <v>63119.199999999997</v>
      </c>
      <c r="O21" s="116"/>
      <c r="P21" s="33" t="s">
        <v>36</v>
      </c>
      <c r="Q21" s="99">
        <v>7</v>
      </c>
      <c r="R21" s="47"/>
      <c r="S21" s="59">
        <v>77839</v>
      </c>
      <c r="T21" s="66">
        <v>45595.400000000009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10148</v>
      </c>
      <c r="F22" s="65">
        <f t="shared" ref="F22" si="0">F23+F24</f>
        <v>12068.5</v>
      </c>
      <c r="H22" s="116"/>
      <c r="I22" s="32" t="s">
        <v>31</v>
      </c>
      <c r="J22" s="99">
        <v>8</v>
      </c>
      <c r="K22" s="47" t="s">
        <v>16</v>
      </c>
      <c r="L22" s="68">
        <f>L23+L24</f>
        <v>5892</v>
      </c>
      <c r="M22" s="65">
        <f t="shared" ref="M22" si="1">M23+M24</f>
        <v>7007.1</v>
      </c>
      <c r="O22" s="116"/>
      <c r="P22" s="32" t="s">
        <v>31</v>
      </c>
      <c r="Q22" s="99">
        <v>8</v>
      </c>
      <c r="R22" s="47" t="s">
        <v>16</v>
      </c>
      <c r="S22" s="68">
        <f>S23+S24</f>
        <v>4256</v>
      </c>
      <c r="T22" s="65">
        <f t="shared" ref="T22" si="2">T23+T24</f>
        <v>5061.3999999999996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10148</v>
      </c>
      <c r="F23" s="66">
        <v>12068.5</v>
      </c>
      <c r="H23" s="116"/>
      <c r="I23" s="30" t="s">
        <v>35</v>
      </c>
      <c r="J23" s="99">
        <v>9</v>
      </c>
      <c r="K23" s="47"/>
      <c r="L23" s="59">
        <v>5892</v>
      </c>
      <c r="M23" s="66">
        <v>7007.1</v>
      </c>
      <c r="O23" s="116"/>
      <c r="P23" s="30" t="s">
        <v>35</v>
      </c>
      <c r="Q23" s="99">
        <v>9</v>
      </c>
      <c r="R23" s="47"/>
      <c r="S23" s="59">
        <v>4256</v>
      </c>
      <c r="T23" s="66">
        <v>5061.3999999999996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74623</v>
      </c>
      <c r="F25" s="65">
        <f>F26+F27</f>
        <v>383538.5</v>
      </c>
      <c r="H25" s="116"/>
      <c r="I25" s="32" t="s">
        <v>28</v>
      </c>
      <c r="J25" s="99">
        <v>11</v>
      </c>
      <c r="K25" s="47" t="s">
        <v>17</v>
      </c>
      <c r="L25" s="68">
        <f>L26+L27</f>
        <v>43326</v>
      </c>
      <c r="M25" s="65">
        <f>M26+M27</f>
        <v>222688.69999999998</v>
      </c>
      <c r="O25" s="116"/>
      <c r="P25" s="32" t="s">
        <v>28</v>
      </c>
      <c r="Q25" s="99">
        <v>11</v>
      </c>
      <c r="R25" s="47" t="s">
        <v>17</v>
      </c>
      <c r="S25" s="68">
        <f>S26+S27</f>
        <v>31297</v>
      </c>
      <c r="T25" s="65">
        <f>T26+T27</f>
        <v>160849.79999999999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98</v>
      </c>
      <c r="F26" s="66">
        <v>7093.4</v>
      </c>
      <c r="H26" s="116"/>
      <c r="I26" s="30" t="s">
        <v>35</v>
      </c>
      <c r="J26" s="99">
        <v>12</v>
      </c>
      <c r="K26" s="47"/>
      <c r="L26" s="59">
        <v>57</v>
      </c>
      <c r="M26" s="66">
        <v>4125.8</v>
      </c>
      <c r="O26" s="116"/>
      <c r="P26" s="30" t="s">
        <v>35</v>
      </c>
      <c r="Q26" s="99">
        <v>12</v>
      </c>
      <c r="R26" s="47"/>
      <c r="S26" s="59">
        <v>41</v>
      </c>
      <c r="T26" s="66">
        <v>2967.5999999999995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74525</v>
      </c>
      <c r="F27" s="66">
        <v>376445.1</v>
      </c>
      <c r="H27" s="116"/>
      <c r="I27" s="33" t="s">
        <v>46</v>
      </c>
      <c r="J27" s="99">
        <v>13</v>
      </c>
      <c r="K27" s="47"/>
      <c r="L27" s="59">
        <v>43269</v>
      </c>
      <c r="M27" s="66">
        <v>218562.9</v>
      </c>
      <c r="O27" s="116"/>
      <c r="P27" s="33" t="s">
        <v>46</v>
      </c>
      <c r="Q27" s="99">
        <v>13</v>
      </c>
      <c r="R27" s="47"/>
      <c r="S27" s="59">
        <v>31256</v>
      </c>
      <c r="T27" s="66">
        <v>157882.19999999998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2400</v>
      </c>
      <c r="F29" s="65">
        <f>F30+F40+F41</f>
        <v>87857.600000000006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1393</v>
      </c>
      <c r="M29" s="65">
        <f>M30+M40+M41</f>
        <v>50994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1007</v>
      </c>
      <c r="T29" s="65">
        <f>T30+T40+T41</f>
        <v>36863.600000000006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2400</v>
      </c>
      <c r="F30" s="66">
        <v>87857.600000000006</v>
      </c>
      <c r="G30" s="37"/>
      <c r="H30" s="116"/>
      <c r="I30" s="36" t="s">
        <v>41</v>
      </c>
      <c r="J30" s="49">
        <v>15</v>
      </c>
      <c r="K30" s="48" t="s">
        <v>9</v>
      </c>
      <c r="L30" s="59">
        <v>1393</v>
      </c>
      <c r="M30" s="66">
        <v>50994</v>
      </c>
      <c r="N30" s="37"/>
      <c r="O30" s="116"/>
      <c r="P30" s="36" t="s">
        <v>41</v>
      </c>
      <c r="Q30" s="49">
        <v>15</v>
      </c>
      <c r="R30" s="48" t="s">
        <v>9</v>
      </c>
      <c r="S30" s="59">
        <v>1007</v>
      </c>
      <c r="T30" s="66">
        <v>36863.600000000006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820</v>
      </c>
      <c r="F42" s="65">
        <f>F43+F47</f>
        <v>18819.099999999999</v>
      </c>
      <c r="H42" s="125" t="s">
        <v>26</v>
      </c>
      <c r="I42" s="42" t="s">
        <v>29</v>
      </c>
      <c r="J42" s="49">
        <v>26</v>
      </c>
      <c r="K42" s="47"/>
      <c r="L42" s="68">
        <f>L43+L47</f>
        <v>476</v>
      </c>
      <c r="M42" s="65">
        <f>M43+M47</f>
        <v>10924.3</v>
      </c>
      <c r="O42" s="125" t="s">
        <v>26</v>
      </c>
      <c r="P42" s="42" t="s">
        <v>29</v>
      </c>
      <c r="Q42" s="49">
        <v>26</v>
      </c>
      <c r="R42" s="47"/>
      <c r="S42" s="68">
        <f>S43+S47</f>
        <v>344</v>
      </c>
      <c r="T42" s="65">
        <f>T43+T47</f>
        <v>7894.7999999999993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820</v>
      </c>
      <c r="F43" s="66">
        <v>18819.099999999999</v>
      </c>
      <c r="H43" s="126"/>
      <c r="I43" s="36" t="s">
        <v>41</v>
      </c>
      <c r="J43" s="49">
        <v>27</v>
      </c>
      <c r="K43" s="47"/>
      <c r="L43" s="59">
        <v>476</v>
      </c>
      <c r="M43" s="66">
        <v>10924.3</v>
      </c>
      <c r="O43" s="126"/>
      <c r="P43" s="36" t="s">
        <v>41</v>
      </c>
      <c r="Q43" s="49">
        <v>27</v>
      </c>
      <c r="R43" s="47"/>
      <c r="S43" s="59">
        <v>344</v>
      </c>
      <c r="T43" s="66">
        <v>7894.7999999999993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81</v>
      </c>
      <c r="B7" s="133"/>
      <c r="C7" s="133"/>
      <c r="D7" s="133"/>
      <c r="E7" s="133"/>
      <c r="F7" s="133"/>
      <c r="H7" s="133" t="s">
        <v>81</v>
      </c>
      <c r="I7" s="133"/>
      <c r="J7" s="133"/>
      <c r="K7" s="133"/>
      <c r="L7" s="133"/>
      <c r="M7" s="133"/>
      <c r="O7" s="133" t="s">
        <v>81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518404.7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269505.40000000002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248899.3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682</v>
      </c>
      <c r="F19" s="65">
        <f>F20+F21</f>
        <v>154.30000000000001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355</v>
      </c>
      <c r="M19" s="65">
        <f>M20+M21</f>
        <v>80.3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327</v>
      </c>
      <c r="T19" s="65">
        <f>T20+T21</f>
        <v>74.000000000000014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682</v>
      </c>
      <c r="F21" s="66">
        <v>154.30000000000001</v>
      </c>
      <c r="H21" s="116"/>
      <c r="I21" s="33" t="s">
        <v>36</v>
      </c>
      <c r="J21" s="99">
        <v>7</v>
      </c>
      <c r="K21" s="47"/>
      <c r="L21" s="59">
        <v>355</v>
      </c>
      <c r="M21" s="66">
        <v>80.3</v>
      </c>
      <c r="O21" s="116"/>
      <c r="P21" s="33" t="s">
        <v>36</v>
      </c>
      <c r="Q21" s="99">
        <v>7</v>
      </c>
      <c r="R21" s="47"/>
      <c r="S21" s="59">
        <v>327</v>
      </c>
      <c r="T21" s="66">
        <v>74.000000000000014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37323</v>
      </c>
      <c r="F22" s="65">
        <f t="shared" ref="F22" si="0">F23+F24</f>
        <v>58527.6</v>
      </c>
      <c r="H22" s="116"/>
      <c r="I22" s="32" t="s">
        <v>31</v>
      </c>
      <c r="J22" s="99">
        <v>8</v>
      </c>
      <c r="K22" s="47" t="s">
        <v>16</v>
      </c>
      <c r="L22" s="68">
        <f>L23+L24</f>
        <v>19405</v>
      </c>
      <c r="M22" s="65">
        <f t="shared" ref="M22" si="1">M23+M24</f>
        <v>30429.7</v>
      </c>
      <c r="O22" s="116"/>
      <c r="P22" s="32" t="s">
        <v>31</v>
      </c>
      <c r="Q22" s="99">
        <v>8</v>
      </c>
      <c r="R22" s="47" t="s">
        <v>16</v>
      </c>
      <c r="S22" s="68">
        <f>S23+S24</f>
        <v>17918</v>
      </c>
      <c r="T22" s="65">
        <f t="shared" ref="T22" si="2">T23+T24</f>
        <v>28097.899999999998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37323</v>
      </c>
      <c r="F23" s="66">
        <v>58527.6</v>
      </c>
      <c r="H23" s="116"/>
      <c r="I23" s="30" t="s">
        <v>35</v>
      </c>
      <c r="J23" s="99">
        <v>9</v>
      </c>
      <c r="K23" s="47"/>
      <c r="L23" s="59">
        <v>19405</v>
      </c>
      <c r="M23" s="66">
        <v>30429.7</v>
      </c>
      <c r="O23" s="116"/>
      <c r="P23" s="30" t="s">
        <v>35</v>
      </c>
      <c r="Q23" s="99">
        <v>9</v>
      </c>
      <c r="R23" s="47"/>
      <c r="S23" s="59">
        <v>17918</v>
      </c>
      <c r="T23" s="66">
        <v>28097.899999999998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1607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835.5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771.5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1607</v>
      </c>
      <c r="H26" s="116"/>
      <c r="I26" s="30" t="s">
        <v>35</v>
      </c>
      <c r="J26" s="99">
        <v>12</v>
      </c>
      <c r="K26" s="47"/>
      <c r="L26" s="59">
        <v>0</v>
      </c>
      <c r="M26" s="66">
        <v>835.5</v>
      </c>
      <c r="O26" s="116"/>
      <c r="P26" s="30" t="s">
        <v>35</v>
      </c>
      <c r="Q26" s="99">
        <v>12</v>
      </c>
      <c r="R26" s="47"/>
      <c r="S26" s="59">
        <v>0</v>
      </c>
      <c r="T26" s="66">
        <v>771.5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0</v>
      </c>
      <c r="H27" s="116"/>
      <c r="I27" s="33" t="s">
        <v>46</v>
      </c>
      <c r="J27" s="99">
        <v>13</v>
      </c>
      <c r="K27" s="47"/>
      <c r="L27" s="59">
        <v>0</v>
      </c>
      <c r="M27" s="66">
        <v>0</v>
      </c>
      <c r="O27" s="116"/>
      <c r="P27" s="33" t="s">
        <v>46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7600</v>
      </c>
      <c r="F29" s="65">
        <f>F30+F40+F41</f>
        <v>458115.8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3951</v>
      </c>
      <c r="M29" s="65">
        <f>M30+M40+M41</f>
        <v>238159.9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3649</v>
      </c>
      <c r="T29" s="65">
        <f>T30+T40+T41</f>
        <v>219955.9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7600</v>
      </c>
      <c r="F30" s="66">
        <v>458115.8</v>
      </c>
      <c r="G30" s="37"/>
      <c r="H30" s="116"/>
      <c r="I30" s="36" t="s">
        <v>41</v>
      </c>
      <c r="J30" s="49">
        <v>15</v>
      </c>
      <c r="K30" s="48" t="s">
        <v>9</v>
      </c>
      <c r="L30" s="59">
        <v>3951</v>
      </c>
      <c r="M30" s="66">
        <v>238159.9</v>
      </c>
      <c r="N30" s="37"/>
      <c r="O30" s="116"/>
      <c r="P30" s="36" t="s">
        <v>41</v>
      </c>
      <c r="Q30" s="49">
        <v>15</v>
      </c>
      <c r="R30" s="48" t="s">
        <v>9</v>
      </c>
      <c r="S30" s="59">
        <v>3649</v>
      </c>
      <c r="T30" s="66">
        <v>219955.9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D2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140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161</v>
      </c>
      <c r="B7" s="133"/>
      <c r="C7" s="133"/>
      <c r="D7" s="133"/>
      <c r="E7" s="133"/>
      <c r="F7" s="133"/>
      <c r="H7" s="133" t="s">
        <v>161</v>
      </c>
      <c r="I7" s="133"/>
      <c r="J7" s="133"/>
      <c r="K7" s="133"/>
      <c r="L7" s="133"/>
      <c r="M7" s="133"/>
      <c r="O7" s="133" t="s">
        <v>161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1470870.4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588558.79999999993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882311.59999999986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242502</v>
      </c>
      <c r="F19" s="65">
        <f>F20+F21</f>
        <v>277096.40000000002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97042</v>
      </c>
      <c r="M19" s="65">
        <f>M20+M21</f>
        <v>110885.4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145460</v>
      </c>
      <c r="T19" s="65">
        <f>T20+T21</f>
        <v>166211.00000000003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72187</v>
      </c>
      <c r="F20" s="66">
        <v>267689.40000000002</v>
      </c>
      <c r="H20" s="116"/>
      <c r="I20" s="30" t="s">
        <v>35</v>
      </c>
      <c r="J20" s="99">
        <v>6</v>
      </c>
      <c r="K20" s="47"/>
      <c r="L20" s="59">
        <v>28887</v>
      </c>
      <c r="M20" s="66">
        <v>107121</v>
      </c>
      <c r="O20" s="116"/>
      <c r="P20" s="30" t="s">
        <v>35</v>
      </c>
      <c r="Q20" s="99">
        <v>6</v>
      </c>
      <c r="R20" s="47"/>
      <c r="S20" s="59">
        <v>43300</v>
      </c>
      <c r="T20" s="66">
        <v>160568.40000000002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170315</v>
      </c>
      <c r="F21" s="66">
        <v>9407</v>
      </c>
      <c r="H21" s="116"/>
      <c r="I21" s="33" t="s">
        <v>36</v>
      </c>
      <c r="J21" s="99">
        <v>7</v>
      </c>
      <c r="K21" s="47"/>
      <c r="L21" s="59">
        <v>68155</v>
      </c>
      <c r="M21" s="66">
        <v>3764.4</v>
      </c>
      <c r="O21" s="116"/>
      <c r="P21" s="33" t="s">
        <v>36</v>
      </c>
      <c r="Q21" s="99">
        <v>7</v>
      </c>
      <c r="R21" s="47"/>
      <c r="S21" s="59">
        <v>102160</v>
      </c>
      <c r="T21" s="66">
        <v>5642.6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62240</v>
      </c>
      <c r="F22" s="65">
        <f t="shared" ref="F22" si="0">F23+F24</f>
        <v>88442.3</v>
      </c>
      <c r="H22" s="116"/>
      <c r="I22" s="32" t="s">
        <v>31</v>
      </c>
      <c r="J22" s="99">
        <v>8</v>
      </c>
      <c r="K22" s="47" t="s">
        <v>16</v>
      </c>
      <c r="L22" s="68">
        <f>L23+L24</f>
        <v>24906</v>
      </c>
      <c r="M22" s="65">
        <f t="shared" ref="M22" si="1">M23+M24</f>
        <v>35391.1</v>
      </c>
      <c r="O22" s="116"/>
      <c r="P22" s="32" t="s">
        <v>31</v>
      </c>
      <c r="Q22" s="99">
        <v>8</v>
      </c>
      <c r="R22" s="47" t="s">
        <v>16</v>
      </c>
      <c r="S22" s="68">
        <f>S23+S24</f>
        <v>37334</v>
      </c>
      <c r="T22" s="65">
        <f t="shared" ref="T22" si="2">T23+T24</f>
        <v>53051.200000000004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62240</v>
      </c>
      <c r="F23" s="66">
        <v>88442.3</v>
      </c>
      <c r="H23" s="116"/>
      <c r="I23" s="30" t="s">
        <v>35</v>
      </c>
      <c r="J23" s="99">
        <v>9</v>
      </c>
      <c r="K23" s="47"/>
      <c r="L23" s="59">
        <v>24906</v>
      </c>
      <c r="M23" s="66">
        <v>35391.1</v>
      </c>
      <c r="O23" s="116"/>
      <c r="P23" s="30" t="s">
        <v>35</v>
      </c>
      <c r="Q23" s="99">
        <v>9</v>
      </c>
      <c r="R23" s="47"/>
      <c r="S23" s="59">
        <v>37334</v>
      </c>
      <c r="T23" s="66">
        <v>53051.200000000004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135035</v>
      </c>
      <c r="F25" s="65">
        <f>F26+F27</f>
        <v>151452.4</v>
      </c>
      <c r="H25" s="116"/>
      <c r="I25" s="32" t="s">
        <v>28</v>
      </c>
      <c r="J25" s="99">
        <v>11</v>
      </c>
      <c r="K25" s="47" t="s">
        <v>17</v>
      </c>
      <c r="L25" s="68">
        <f>L26+L27</f>
        <v>54037</v>
      </c>
      <c r="M25" s="65">
        <f>M26+M27</f>
        <v>60606.5</v>
      </c>
      <c r="O25" s="116"/>
      <c r="P25" s="32" t="s">
        <v>28</v>
      </c>
      <c r="Q25" s="99">
        <v>11</v>
      </c>
      <c r="R25" s="47" t="s">
        <v>17</v>
      </c>
      <c r="S25" s="68">
        <f>S26+S27</f>
        <v>80998</v>
      </c>
      <c r="T25" s="65">
        <f>T26+T27</f>
        <v>90845.9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30907</v>
      </c>
      <c r="F26" s="66">
        <v>122030.1</v>
      </c>
      <c r="H26" s="116"/>
      <c r="I26" s="30" t="s">
        <v>35</v>
      </c>
      <c r="J26" s="99">
        <v>12</v>
      </c>
      <c r="K26" s="47"/>
      <c r="L26" s="59">
        <v>12368</v>
      </c>
      <c r="M26" s="66">
        <v>48832.6</v>
      </c>
      <c r="O26" s="116"/>
      <c r="P26" s="30" t="s">
        <v>35</v>
      </c>
      <c r="Q26" s="99">
        <v>12</v>
      </c>
      <c r="R26" s="47"/>
      <c r="S26" s="59">
        <v>18539</v>
      </c>
      <c r="T26" s="66">
        <v>73197.5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104128</v>
      </c>
      <c r="F27" s="66">
        <v>29422.3</v>
      </c>
      <c r="H27" s="116"/>
      <c r="I27" s="33" t="s">
        <v>46</v>
      </c>
      <c r="J27" s="99">
        <v>13</v>
      </c>
      <c r="K27" s="47"/>
      <c r="L27" s="59">
        <v>41669</v>
      </c>
      <c r="M27" s="66">
        <v>11773.9</v>
      </c>
      <c r="O27" s="116"/>
      <c r="P27" s="33" t="s">
        <v>46</v>
      </c>
      <c r="Q27" s="99">
        <v>13</v>
      </c>
      <c r="R27" s="47"/>
      <c r="S27" s="59">
        <v>62459</v>
      </c>
      <c r="T27" s="66">
        <v>17648.400000000001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13732</v>
      </c>
      <c r="F29" s="65">
        <f>F30+F40+F41</f>
        <v>916317.7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5495</v>
      </c>
      <c r="M29" s="65">
        <f>M30+M40+M41</f>
        <v>366655.39999999997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8237</v>
      </c>
      <c r="T29" s="65">
        <f>T30+T40+T41</f>
        <v>549662.29999999993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13709</v>
      </c>
      <c r="F30" s="66">
        <v>912695.79999999993</v>
      </c>
      <c r="G30" s="37"/>
      <c r="H30" s="116"/>
      <c r="I30" s="36" t="s">
        <v>41</v>
      </c>
      <c r="J30" s="49">
        <v>15</v>
      </c>
      <c r="K30" s="48" t="s">
        <v>9</v>
      </c>
      <c r="L30" s="59">
        <v>5486</v>
      </c>
      <c r="M30" s="66">
        <v>365238.1</v>
      </c>
      <c r="N30" s="37"/>
      <c r="O30" s="116"/>
      <c r="P30" s="36" t="s">
        <v>41</v>
      </c>
      <c r="Q30" s="49">
        <v>15</v>
      </c>
      <c r="R30" s="48" t="s">
        <v>9</v>
      </c>
      <c r="S30" s="59">
        <v>8223</v>
      </c>
      <c r="T30" s="66">
        <v>547457.69999999995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23</v>
      </c>
      <c r="F40" s="66">
        <v>3621.9000000000005</v>
      </c>
      <c r="H40" s="116"/>
      <c r="I40" s="40" t="s">
        <v>13</v>
      </c>
      <c r="J40" s="49">
        <v>24</v>
      </c>
      <c r="K40" s="47" t="s">
        <v>9</v>
      </c>
      <c r="L40" s="59">
        <v>9</v>
      </c>
      <c r="M40" s="66">
        <v>1417.3</v>
      </c>
      <c r="O40" s="116"/>
      <c r="P40" s="40" t="s">
        <v>13</v>
      </c>
      <c r="Q40" s="49">
        <v>24</v>
      </c>
      <c r="R40" s="47" t="s">
        <v>9</v>
      </c>
      <c r="S40" s="59">
        <v>14</v>
      </c>
      <c r="T40" s="66">
        <v>2204.6000000000004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1758</v>
      </c>
      <c r="F42" s="65">
        <f>F43+F47</f>
        <v>37561.599999999999</v>
      </c>
      <c r="H42" s="125" t="s">
        <v>26</v>
      </c>
      <c r="I42" s="42" t="s">
        <v>29</v>
      </c>
      <c r="J42" s="49">
        <v>26</v>
      </c>
      <c r="K42" s="47"/>
      <c r="L42" s="68">
        <f>L43+L47</f>
        <v>703</v>
      </c>
      <c r="M42" s="65">
        <f>M43+M47</f>
        <v>15020.4</v>
      </c>
      <c r="O42" s="125" t="s">
        <v>26</v>
      </c>
      <c r="P42" s="42" t="s">
        <v>29</v>
      </c>
      <c r="Q42" s="49">
        <v>26</v>
      </c>
      <c r="R42" s="47"/>
      <c r="S42" s="68">
        <f>S43+S47</f>
        <v>1055</v>
      </c>
      <c r="T42" s="65">
        <f>T43+T47</f>
        <v>22541.199999999997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1758</v>
      </c>
      <c r="F43" s="66">
        <v>37561.599999999999</v>
      </c>
      <c r="H43" s="126"/>
      <c r="I43" s="36" t="s">
        <v>41</v>
      </c>
      <c r="J43" s="49">
        <v>27</v>
      </c>
      <c r="K43" s="47"/>
      <c r="L43" s="59">
        <v>703</v>
      </c>
      <c r="M43" s="66">
        <v>15020.4</v>
      </c>
      <c r="O43" s="126"/>
      <c r="P43" s="36" t="s">
        <v>41</v>
      </c>
      <c r="Q43" s="49">
        <v>27</v>
      </c>
      <c r="R43" s="47"/>
      <c r="S43" s="59">
        <v>1055</v>
      </c>
      <c r="T43" s="66">
        <v>22541.199999999997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D7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78</v>
      </c>
      <c r="B7" s="133"/>
      <c r="C7" s="133"/>
      <c r="D7" s="133"/>
      <c r="E7" s="133"/>
      <c r="F7" s="133"/>
      <c r="H7" s="133" t="s">
        <v>78</v>
      </c>
      <c r="I7" s="133"/>
      <c r="J7" s="133"/>
      <c r="K7" s="133"/>
      <c r="L7" s="133"/>
      <c r="M7" s="133"/>
      <c r="O7" s="133" t="s">
        <v>78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468750.69999999995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213770.5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254980.19999999995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46719</v>
      </c>
      <c r="F19" s="65">
        <f>F20+F21</f>
        <v>45873.3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21307</v>
      </c>
      <c r="M19" s="65">
        <f>M20+M21</f>
        <v>20921.5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25412</v>
      </c>
      <c r="T19" s="65">
        <f>T20+T21</f>
        <v>24951.799999999996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10176</v>
      </c>
      <c r="F20" s="66">
        <v>34805.5</v>
      </c>
      <c r="H20" s="116"/>
      <c r="I20" s="30" t="s">
        <v>35</v>
      </c>
      <c r="J20" s="99">
        <v>6</v>
      </c>
      <c r="K20" s="47"/>
      <c r="L20" s="59">
        <v>4641</v>
      </c>
      <c r="M20" s="66">
        <v>15873.9</v>
      </c>
      <c r="O20" s="116"/>
      <c r="P20" s="30" t="s">
        <v>35</v>
      </c>
      <c r="Q20" s="99">
        <v>6</v>
      </c>
      <c r="R20" s="47"/>
      <c r="S20" s="59">
        <v>5535</v>
      </c>
      <c r="T20" s="66">
        <v>18931.599999999999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36543</v>
      </c>
      <c r="F21" s="66">
        <v>11067.8</v>
      </c>
      <c r="H21" s="116"/>
      <c r="I21" s="33" t="s">
        <v>36</v>
      </c>
      <c r="J21" s="99">
        <v>7</v>
      </c>
      <c r="K21" s="47"/>
      <c r="L21" s="59">
        <v>16666</v>
      </c>
      <c r="M21" s="66">
        <v>5047.6000000000004</v>
      </c>
      <c r="O21" s="116"/>
      <c r="P21" s="33" t="s">
        <v>36</v>
      </c>
      <c r="Q21" s="99">
        <v>7</v>
      </c>
      <c r="R21" s="47"/>
      <c r="S21" s="59">
        <v>19877</v>
      </c>
      <c r="T21" s="66">
        <v>6020.1999999999989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3267</v>
      </c>
      <c r="F22" s="65">
        <f t="shared" ref="F22" si="0">F23+F24</f>
        <v>3885.3</v>
      </c>
      <c r="H22" s="116"/>
      <c r="I22" s="32" t="s">
        <v>31</v>
      </c>
      <c r="J22" s="99">
        <v>8</v>
      </c>
      <c r="K22" s="47" t="s">
        <v>16</v>
      </c>
      <c r="L22" s="68">
        <f>L23+L24</f>
        <v>1490</v>
      </c>
      <c r="M22" s="65">
        <f t="shared" ref="M22" si="1">M23+M24</f>
        <v>1772</v>
      </c>
      <c r="O22" s="116"/>
      <c r="P22" s="32" t="s">
        <v>31</v>
      </c>
      <c r="Q22" s="99">
        <v>8</v>
      </c>
      <c r="R22" s="47" t="s">
        <v>16</v>
      </c>
      <c r="S22" s="68">
        <f>S23+S24</f>
        <v>1777</v>
      </c>
      <c r="T22" s="65">
        <f t="shared" ref="T22" si="2">T23+T24</f>
        <v>2113.3000000000002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3267</v>
      </c>
      <c r="F23" s="66">
        <v>3885.3</v>
      </c>
      <c r="H23" s="116"/>
      <c r="I23" s="30" t="s">
        <v>35</v>
      </c>
      <c r="J23" s="99">
        <v>9</v>
      </c>
      <c r="K23" s="47"/>
      <c r="L23" s="59">
        <v>1490</v>
      </c>
      <c r="M23" s="66">
        <v>1772</v>
      </c>
      <c r="O23" s="116"/>
      <c r="P23" s="30" t="s">
        <v>35</v>
      </c>
      <c r="Q23" s="99">
        <v>9</v>
      </c>
      <c r="R23" s="47"/>
      <c r="S23" s="59">
        <v>1777</v>
      </c>
      <c r="T23" s="66">
        <v>2113.3000000000002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13863</v>
      </c>
      <c r="F25" s="65">
        <f>F26+F27</f>
        <v>39512</v>
      </c>
      <c r="H25" s="116"/>
      <c r="I25" s="32" t="s">
        <v>28</v>
      </c>
      <c r="J25" s="99">
        <v>11</v>
      </c>
      <c r="K25" s="47" t="s">
        <v>17</v>
      </c>
      <c r="L25" s="68">
        <f>L26+L27</f>
        <v>6322</v>
      </c>
      <c r="M25" s="65">
        <f>M26+M27</f>
        <v>18018.900000000001</v>
      </c>
      <c r="O25" s="116"/>
      <c r="P25" s="32" t="s">
        <v>28</v>
      </c>
      <c r="Q25" s="99">
        <v>11</v>
      </c>
      <c r="R25" s="47" t="s">
        <v>17</v>
      </c>
      <c r="S25" s="68">
        <f>S26+S27</f>
        <v>7541</v>
      </c>
      <c r="T25" s="65">
        <f>T26+T27</f>
        <v>21493.1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450</v>
      </c>
      <c r="F26" s="66">
        <v>1187.5</v>
      </c>
      <c r="H26" s="116"/>
      <c r="I26" s="30" t="s">
        <v>35</v>
      </c>
      <c r="J26" s="99">
        <v>12</v>
      </c>
      <c r="K26" s="47"/>
      <c r="L26" s="59">
        <v>205</v>
      </c>
      <c r="M26" s="66">
        <v>541</v>
      </c>
      <c r="O26" s="116"/>
      <c r="P26" s="30" t="s">
        <v>35</v>
      </c>
      <c r="Q26" s="99">
        <v>12</v>
      </c>
      <c r="R26" s="47"/>
      <c r="S26" s="59">
        <v>245</v>
      </c>
      <c r="T26" s="66">
        <v>646.5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13413</v>
      </c>
      <c r="F27" s="66">
        <v>38324.5</v>
      </c>
      <c r="H27" s="116"/>
      <c r="I27" s="33" t="s">
        <v>46</v>
      </c>
      <c r="J27" s="99">
        <v>13</v>
      </c>
      <c r="K27" s="47"/>
      <c r="L27" s="59">
        <v>6117</v>
      </c>
      <c r="M27" s="66">
        <v>17477.900000000001</v>
      </c>
      <c r="O27" s="116"/>
      <c r="P27" s="33" t="s">
        <v>46</v>
      </c>
      <c r="Q27" s="99">
        <v>13</v>
      </c>
      <c r="R27" s="47"/>
      <c r="S27" s="59">
        <v>7296</v>
      </c>
      <c r="T27" s="66">
        <v>20846.599999999999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6730</v>
      </c>
      <c r="F29" s="65">
        <f>F30+F40+F41</f>
        <v>337750.1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3069</v>
      </c>
      <c r="M29" s="65">
        <f>M30+M40+M41</f>
        <v>154020.1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3661</v>
      </c>
      <c r="T29" s="65">
        <f>T30+T40+T41</f>
        <v>183729.99999999997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6730</v>
      </c>
      <c r="F30" s="66">
        <v>337750.1</v>
      </c>
      <c r="G30" s="37"/>
      <c r="H30" s="116"/>
      <c r="I30" s="36" t="s">
        <v>41</v>
      </c>
      <c r="J30" s="49">
        <v>15</v>
      </c>
      <c r="K30" s="48" t="s">
        <v>9</v>
      </c>
      <c r="L30" s="59">
        <v>3069</v>
      </c>
      <c r="M30" s="66">
        <v>154020.1</v>
      </c>
      <c r="N30" s="37"/>
      <c r="O30" s="116"/>
      <c r="P30" s="36" t="s">
        <v>41</v>
      </c>
      <c r="Q30" s="49">
        <v>15</v>
      </c>
      <c r="R30" s="48" t="s">
        <v>9</v>
      </c>
      <c r="S30" s="59">
        <v>3661</v>
      </c>
      <c r="T30" s="66">
        <v>183729.99999999997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2935</v>
      </c>
      <c r="F42" s="65">
        <f>F43+F47</f>
        <v>41730</v>
      </c>
      <c r="H42" s="125" t="s">
        <v>26</v>
      </c>
      <c r="I42" s="42" t="s">
        <v>29</v>
      </c>
      <c r="J42" s="49">
        <v>26</v>
      </c>
      <c r="K42" s="47"/>
      <c r="L42" s="68">
        <f>L43+L47</f>
        <v>1339</v>
      </c>
      <c r="M42" s="65">
        <f>M43+M47</f>
        <v>19038</v>
      </c>
      <c r="O42" s="125" t="s">
        <v>26</v>
      </c>
      <c r="P42" s="42" t="s">
        <v>29</v>
      </c>
      <c r="Q42" s="49">
        <v>26</v>
      </c>
      <c r="R42" s="47"/>
      <c r="S42" s="68">
        <f>S43+S47</f>
        <v>1596</v>
      </c>
      <c r="T42" s="65">
        <f>T43+T47</f>
        <v>22692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2935</v>
      </c>
      <c r="F43" s="66">
        <v>41730</v>
      </c>
      <c r="H43" s="126"/>
      <c r="I43" s="36" t="s">
        <v>41</v>
      </c>
      <c r="J43" s="49">
        <v>27</v>
      </c>
      <c r="K43" s="47"/>
      <c r="L43" s="59">
        <v>1339</v>
      </c>
      <c r="M43" s="66">
        <v>19038</v>
      </c>
      <c r="O43" s="126"/>
      <c r="P43" s="36" t="s">
        <v>41</v>
      </c>
      <c r="Q43" s="49">
        <v>27</v>
      </c>
      <c r="R43" s="47"/>
      <c r="S43" s="59">
        <v>1596</v>
      </c>
      <c r="T43" s="66">
        <v>22692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84</v>
      </c>
      <c r="B7" s="133"/>
      <c r="C7" s="133"/>
      <c r="D7" s="133"/>
      <c r="E7" s="133"/>
      <c r="F7" s="133"/>
      <c r="H7" s="133" t="s">
        <v>84</v>
      </c>
      <c r="I7" s="133"/>
      <c r="J7" s="133"/>
      <c r="K7" s="133"/>
      <c r="L7" s="133"/>
      <c r="M7" s="133"/>
      <c r="O7" s="133" t="s">
        <v>84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155892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68815.5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87076.5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57861</v>
      </c>
      <c r="F19" s="65">
        <f>F20+F21</f>
        <v>61242.9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25545</v>
      </c>
      <c r="M19" s="65">
        <f>M20+M21</f>
        <v>27038.6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32316</v>
      </c>
      <c r="T19" s="65">
        <f>T20+T21</f>
        <v>34204.300000000003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16539</v>
      </c>
      <c r="F20" s="66">
        <v>50136</v>
      </c>
      <c r="H20" s="116"/>
      <c r="I20" s="30" t="s">
        <v>35</v>
      </c>
      <c r="J20" s="99">
        <v>6</v>
      </c>
      <c r="K20" s="47"/>
      <c r="L20" s="59">
        <v>7302</v>
      </c>
      <c r="M20" s="66">
        <v>22135.1</v>
      </c>
      <c r="O20" s="116"/>
      <c r="P20" s="30" t="s">
        <v>35</v>
      </c>
      <c r="Q20" s="99">
        <v>6</v>
      </c>
      <c r="R20" s="47"/>
      <c r="S20" s="59">
        <v>9237</v>
      </c>
      <c r="T20" s="66">
        <v>28000.9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41322</v>
      </c>
      <c r="F21" s="66">
        <v>11106.9</v>
      </c>
      <c r="H21" s="116"/>
      <c r="I21" s="33" t="s">
        <v>36</v>
      </c>
      <c r="J21" s="99">
        <v>7</v>
      </c>
      <c r="K21" s="47"/>
      <c r="L21" s="59">
        <v>18243</v>
      </c>
      <c r="M21" s="66">
        <v>4903.5</v>
      </c>
      <c r="O21" s="116"/>
      <c r="P21" s="33" t="s">
        <v>36</v>
      </c>
      <c r="Q21" s="99">
        <v>7</v>
      </c>
      <c r="R21" s="47"/>
      <c r="S21" s="59">
        <v>23079</v>
      </c>
      <c r="T21" s="66">
        <v>6203.4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7769</v>
      </c>
      <c r="F22" s="65">
        <f t="shared" ref="F22" si="0">F23+F24</f>
        <v>9125.5</v>
      </c>
      <c r="H22" s="116"/>
      <c r="I22" s="32" t="s">
        <v>31</v>
      </c>
      <c r="J22" s="99">
        <v>8</v>
      </c>
      <c r="K22" s="47" t="s">
        <v>16</v>
      </c>
      <c r="L22" s="68">
        <f>L23+L24</f>
        <v>3430</v>
      </c>
      <c r="M22" s="65">
        <f t="shared" ref="M22" si="1">M23+M24</f>
        <v>4028.9</v>
      </c>
      <c r="O22" s="116"/>
      <c r="P22" s="32" t="s">
        <v>31</v>
      </c>
      <c r="Q22" s="99">
        <v>8</v>
      </c>
      <c r="R22" s="47" t="s">
        <v>16</v>
      </c>
      <c r="S22" s="68">
        <f>S23+S24</f>
        <v>4339</v>
      </c>
      <c r="T22" s="65">
        <f t="shared" ref="T22" si="2">T23+T24</f>
        <v>5096.6000000000004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7769</v>
      </c>
      <c r="F23" s="66">
        <v>9125.5</v>
      </c>
      <c r="H23" s="116"/>
      <c r="I23" s="30" t="s">
        <v>35</v>
      </c>
      <c r="J23" s="99">
        <v>9</v>
      </c>
      <c r="K23" s="47"/>
      <c r="L23" s="59">
        <v>3430</v>
      </c>
      <c r="M23" s="66">
        <v>4028.9</v>
      </c>
      <c r="O23" s="116"/>
      <c r="P23" s="30" t="s">
        <v>35</v>
      </c>
      <c r="Q23" s="99">
        <v>9</v>
      </c>
      <c r="R23" s="47"/>
      <c r="S23" s="59">
        <v>4339</v>
      </c>
      <c r="T23" s="66">
        <v>5096.6000000000004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37248</v>
      </c>
      <c r="F25" s="65">
        <f>F26+F27</f>
        <v>65349.599999999999</v>
      </c>
      <c r="H25" s="116"/>
      <c r="I25" s="32" t="s">
        <v>28</v>
      </c>
      <c r="J25" s="99">
        <v>11</v>
      </c>
      <c r="K25" s="47" t="s">
        <v>17</v>
      </c>
      <c r="L25" s="68">
        <f>L26+L27</f>
        <v>16444</v>
      </c>
      <c r="M25" s="65">
        <f>M26+M27</f>
        <v>28849.599999999999</v>
      </c>
      <c r="O25" s="116"/>
      <c r="P25" s="32" t="s">
        <v>28</v>
      </c>
      <c r="Q25" s="99">
        <v>11</v>
      </c>
      <c r="R25" s="47" t="s">
        <v>17</v>
      </c>
      <c r="S25" s="68">
        <f>S26+S27</f>
        <v>20804</v>
      </c>
      <c r="T25" s="65">
        <f>T26+T27</f>
        <v>36500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8402</v>
      </c>
      <c r="F26" s="66">
        <v>28606</v>
      </c>
      <c r="H26" s="116"/>
      <c r="I26" s="30" t="s">
        <v>35</v>
      </c>
      <c r="J26" s="99">
        <v>12</v>
      </c>
      <c r="K26" s="47"/>
      <c r="L26" s="59">
        <v>3709</v>
      </c>
      <c r="M26" s="66">
        <v>12627.9</v>
      </c>
      <c r="O26" s="116"/>
      <c r="P26" s="30" t="s">
        <v>35</v>
      </c>
      <c r="Q26" s="99">
        <v>12</v>
      </c>
      <c r="R26" s="47"/>
      <c r="S26" s="59">
        <v>4693</v>
      </c>
      <c r="T26" s="66">
        <v>15978.1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28846</v>
      </c>
      <c r="F27" s="66">
        <v>36743.599999999999</v>
      </c>
      <c r="H27" s="116"/>
      <c r="I27" s="33" t="s">
        <v>46</v>
      </c>
      <c r="J27" s="99">
        <v>13</v>
      </c>
      <c r="K27" s="47"/>
      <c r="L27" s="59">
        <v>12735</v>
      </c>
      <c r="M27" s="66">
        <v>16221.7</v>
      </c>
      <c r="O27" s="116"/>
      <c r="P27" s="33" t="s">
        <v>46</v>
      </c>
      <c r="Q27" s="99">
        <v>13</v>
      </c>
      <c r="R27" s="47"/>
      <c r="S27" s="59">
        <v>16111</v>
      </c>
      <c r="T27" s="66">
        <v>20521.899999999998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925</v>
      </c>
      <c r="F42" s="65">
        <f>F43+F47</f>
        <v>20174</v>
      </c>
      <c r="H42" s="125" t="s">
        <v>26</v>
      </c>
      <c r="I42" s="42" t="s">
        <v>29</v>
      </c>
      <c r="J42" s="49">
        <v>26</v>
      </c>
      <c r="K42" s="47"/>
      <c r="L42" s="68">
        <f>L43+L47</f>
        <v>408</v>
      </c>
      <c r="M42" s="65">
        <f>M43+M47</f>
        <v>8898.4</v>
      </c>
      <c r="O42" s="125" t="s">
        <v>26</v>
      </c>
      <c r="P42" s="42" t="s">
        <v>29</v>
      </c>
      <c r="Q42" s="49">
        <v>26</v>
      </c>
      <c r="R42" s="47"/>
      <c r="S42" s="68">
        <f>S43+S47</f>
        <v>517</v>
      </c>
      <c r="T42" s="65">
        <f>T43+T47</f>
        <v>11275.6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925</v>
      </c>
      <c r="F43" s="66">
        <v>20174</v>
      </c>
      <c r="H43" s="126"/>
      <c r="I43" s="36" t="s">
        <v>41</v>
      </c>
      <c r="J43" s="49">
        <v>27</v>
      </c>
      <c r="K43" s="47"/>
      <c r="L43" s="59">
        <v>408</v>
      </c>
      <c r="M43" s="66">
        <v>8898.4</v>
      </c>
      <c r="O43" s="126"/>
      <c r="P43" s="36" t="s">
        <v>41</v>
      </c>
      <c r="Q43" s="49">
        <v>27</v>
      </c>
      <c r="R43" s="47"/>
      <c r="S43" s="59">
        <v>517</v>
      </c>
      <c r="T43" s="66">
        <v>11275.6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144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68</v>
      </c>
      <c r="B7" s="133"/>
      <c r="C7" s="133"/>
      <c r="D7" s="133"/>
      <c r="E7" s="133"/>
      <c r="F7" s="133"/>
      <c r="H7" s="133" t="s">
        <v>68</v>
      </c>
      <c r="I7" s="133"/>
      <c r="J7" s="133"/>
      <c r="K7" s="133"/>
      <c r="L7" s="133"/>
      <c r="M7" s="133"/>
      <c r="O7" s="133" t="s">
        <v>68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3632810.4000000004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1485470.6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2147339.8000000007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1595</v>
      </c>
      <c r="F15" s="65">
        <v>37106.300000000003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652</v>
      </c>
      <c r="M15" s="65">
        <v>15168.2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943</v>
      </c>
      <c r="T15" s="65">
        <v>21938.100000000002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1595</v>
      </c>
      <c r="F16" s="66">
        <v>37106.300000000003</v>
      </c>
      <c r="H16" s="116"/>
      <c r="I16" s="30" t="s">
        <v>10</v>
      </c>
      <c r="J16" s="99">
        <v>3</v>
      </c>
      <c r="K16" s="47"/>
      <c r="L16" s="59">
        <v>652</v>
      </c>
      <c r="M16" s="66">
        <v>15168.2</v>
      </c>
      <c r="O16" s="116"/>
      <c r="P16" s="30" t="s">
        <v>10</v>
      </c>
      <c r="Q16" s="99">
        <v>3</v>
      </c>
      <c r="R16" s="47"/>
      <c r="S16" s="59">
        <v>943</v>
      </c>
      <c r="T16" s="66">
        <v>21938.100000000002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97554</v>
      </c>
      <c r="F19" s="65">
        <f>F20+F21</f>
        <v>59445.599999999999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39890</v>
      </c>
      <c r="M19" s="65">
        <f>M20+M21</f>
        <v>24307.200000000001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57664</v>
      </c>
      <c r="T19" s="65">
        <f>T20+T21</f>
        <v>35138.399999999994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17785</v>
      </c>
      <c r="F20" s="66">
        <v>20441.400000000001</v>
      </c>
      <c r="H20" s="116"/>
      <c r="I20" s="30" t="s">
        <v>35</v>
      </c>
      <c r="J20" s="99">
        <v>6</v>
      </c>
      <c r="K20" s="47"/>
      <c r="L20" s="59">
        <v>7272</v>
      </c>
      <c r="M20" s="66">
        <v>8358.2000000000007</v>
      </c>
      <c r="O20" s="116"/>
      <c r="P20" s="30" t="s">
        <v>35</v>
      </c>
      <c r="Q20" s="99">
        <v>6</v>
      </c>
      <c r="R20" s="47"/>
      <c r="S20" s="59">
        <v>10513</v>
      </c>
      <c r="T20" s="66">
        <v>12083.2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79769</v>
      </c>
      <c r="F21" s="66">
        <v>39004.199999999997</v>
      </c>
      <c r="H21" s="116"/>
      <c r="I21" s="33" t="s">
        <v>36</v>
      </c>
      <c r="J21" s="99">
        <v>7</v>
      </c>
      <c r="K21" s="47"/>
      <c r="L21" s="59">
        <v>32618</v>
      </c>
      <c r="M21" s="66">
        <v>15949</v>
      </c>
      <c r="O21" s="116"/>
      <c r="P21" s="33" t="s">
        <v>36</v>
      </c>
      <c r="Q21" s="99">
        <v>7</v>
      </c>
      <c r="R21" s="47"/>
      <c r="S21" s="59">
        <v>47151</v>
      </c>
      <c r="T21" s="66">
        <v>23055.199999999997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39583</v>
      </c>
      <c r="F22" s="65">
        <f t="shared" ref="F22" si="0">F23+F24</f>
        <v>65303.5</v>
      </c>
      <c r="H22" s="116"/>
      <c r="I22" s="32" t="s">
        <v>31</v>
      </c>
      <c r="J22" s="99">
        <v>8</v>
      </c>
      <c r="K22" s="47" t="s">
        <v>16</v>
      </c>
      <c r="L22" s="68">
        <f>L23+L24</f>
        <v>16186</v>
      </c>
      <c r="M22" s="65">
        <f t="shared" ref="M22" si="1">M23+M24</f>
        <v>26703.4</v>
      </c>
      <c r="O22" s="116"/>
      <c r="P22" s="32" t="s">
        <v>31</v>
      </c>
      <c r="Q22" s="99">
        <v>8</v>
      </c>
      <c r="R22" s="47" t="s">
        <v>16</v>
      </c>
      <c r="S22" s="68">
        <f>S23+S24</f>
        <v>23397</v>
      </c>
      <c r="T22" s="65">
        <f t="shared" ref="T22" si="2">T23+T24</f>
        <v>38600.1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39583</v>
      </c>
      <c r="F23" s="66">
        <v>65303.5</v>
      </c>
      <c r="H23" s="116"/>
      <c r="I23" s="30" t="s">
        <v>35</v>
      </c>
      <c r="J23" s="99">
        <v>9</v>
      </c>
      <c r="K23" s="47"/>
      <c r="L23" s="59">
        <v>16186</v>
      </c>
      <c r="M23" s="66">
        <v>26703.4</v>
      </c>
      <c r="O23" s="116"/>
      <c r="P23" s="30" t="s">
        <v>35</v>
      </c>
      <c r="Q23" s="99">
        <v>9</v>
      </c>
      <c r="R23" s="47"/>
      <c r="S23" s="59">
        <v>23397</v>
      </c>
      <c r="T23" s="66">
        <v>38600.1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12421</v>
      </c>
      <c r="F25" s="65">
        <f>F26+F27</f>
        <v>121023.79999999999</v>
      </c>
      <c r="H25" s="116"/>
      <c r="I25" s="32" t="s">
        <v>28</v>
      </c>
      <c r="J25" s="99">
        <v>11</v>
      </c>
      <c r="K25" s="47" t="s">
        <v>17</v>
      </c>
      <c r="L25" s="68">
        <f>L26+L27</f>
        <v>5079</v>
      </c>
      <c r="M25" s="65">
        <f>M26+M27</f>
        <v>49487.3</v>
      </c>
      <c r="O25" s="116"/>
      <c r="P25" s="32" t="s">
        <v>28</v>
      </c>
      <c r="Q25" s="99">
        <v>11</v>
      </c>
      <c r="R25" s="47" t="s">
        <v>17</v>
      </c>
      <c r="S25" s="68">
        <f>S26+S27</f>
        <v>7342</v>
      </c>
      <c r="T25" s="65">
        <f>T26+T27</f>
        <v>71536.5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12421</v>
      </c>
      <c r="F26" s="66">
        <v>77420.899999999994</v>
      </c>
      <c r="H26" s="116"/>
      <c r="I26" s="30" t="s">
        <v>35</v>
      </c>
      <c r="J26" s="99">
        <v>12</v>
      </c>
      <c r="K26" s="47"/>
      <c r="L26" s="59">
        <v>5079</v>
      </c>
      <c r="M26" s="66">
        <v>31657.7</v>
      </c>
      <c r="O26" s="116"/>
      <c r="P26" s="30" t="s">
        <v>35</v>
      </c>
      <c r="Q26" s="99">
        <v>12</v>
      </c>
      <c r="R26" s="47"/>
      <c r="S26" s="59">
        <v>7342</v>
      </c>
      <c r="T26" s="66">
        <v>45763.199999999997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43602.9</v>
      </c>
      <c r="H27" s="116"/>
      <c r="I27" s="33" t="s">
        <v>46</v>
      </c>
      <c r="J27" s="99">
        <v>13</v>
      </c>
      <c r="K27" s="47"/>
      <c r="L27" s="59">
        <v>0</v>
      </c>
      <c r="M27" s="66">
        <v>17829.599999999999</v>
      </c>
      <c r="O27" s="116"/>
      <c r="P27" s="33" t="s">
        <v>46</v>
      </c>
      <c r="Q27" s="99">
        <v>13</v>
      </c>
      <c r="R27" s="47"/>
      <c r="S27" s="59">
        <v>0</v>
      </c>
      <c r="T27" s="66">
        <v>25773.300000000003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27725</v>
      </c>
      <c r="F29" s="65">
        <f>F30+F40+F41</f>
        <v>3241942.9000000008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11337</v>
      </c>
      <c r="M29" s="65">
        <f>M30+M40+M41</f>
        <v>1325631.2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16388</v>
      </c>
      <c r="T29" s="65">
        <f>T30+T40+T41</f>
        <v>1916311.7000000007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25294</v>
      </c>
      <c r="F30" s="66">
        <v>2535797.8000000007</v>
      </c>
      <c r="G30" s="37"/>
      <c r="H30" s="116"/>
      <c r="I30" s="36" t="s">
        <v>41</v>
      </c>
      <c r="J30" s="49">
        <v>15</v>
      </c>
      <c r="K30" s="48" t="s">
        <v>9</v>
      </c>
      <c r="L30" s="59">
        <v>10343</v>
      </c>
      <c r="M30" s="66">
        <v>1036898.9</v>
      </c>
      <c r="N30" s="37"/>
      <c r="O30" s="116"/>
      <c r="P30" s="36" t="s">
        <v>41</v>
      </c>
      <c r="Q30" s="49">
        <v>15</v>
      </c>
      <c r="R30" s="48" t="s">
        <v>9</v>
      </c>
      <c r="S30" s="59">
        <v>14951</v>
      </c>
      <c r="T30" s="66">
        <v>1498898.9000000006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453</v>
      </c>
      <c r="F32" s="67">
        <v>53998.3</v>
      </c>
      <c r="H32" s="116"/>
      <c r="I32" s="129"/>
      <c r="J32" s="49">
        <v>17</v>
      </c>
      <c r="K32" s="47" t="s">
        <v>9</v>
      </c>
      <c r="L32" s="60">
        <v>185</v>
      </c>
      <c r="M32" s="67">
        <v>22052.3</v>
      </c>
      <c r="O32" s="116"/>
      <c r="P32" s="129"/>
      <c r="Q32" s="49">
        <v>17</v>
      </c>
      <c r="R32" s="47" t="s">
        <v>9</v>
      </c>
      <c r="S32" s="60">
        <v>268</v>
      </c>
      <c r="T32" s="67">
        <v>31946.000000000004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1409</v>
      </c>
      <c r="F33" s="67">
        <v>239749.5</v>
      </c>
      <c r="H33" s="116"/>
      <c r="I33" s="39" t="s">
        <v>39</v>
      </c>
      <c r="J33" s="49">
        <v>18</v>
      </c>
      <c r="K33" s="47" t="s">
        <v>9</v>
      </c>
      <c r="L33" s="60">
        <v>576</v>
      </c>
      <c r="M33" s="67">
        <v>98009.7</v>
      </c>
      <c r="O33" s="116"/>
      <c r="P33" s="39" t="s">
        <v>39</v>
      </c>
      <c r="Q33" s="49">
        <v>18</v>
      </c>
      <c r="R33" s="47" t="s">
        <v>9</v>
      </c>
      <c r="S33" s="60">
        <v>833</v>
      </c>
      <c r="T33" s="67">
        <v>141739.79999999999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59">
        <v>0</v>
      </c>
      <c r="M38" s="83">
        <v>0</v>
      </c>
      <c r="O38" s="116"/>
      <c r="P38" s="55" t="s">
        <v>47</v>
      </c>
      <c r="Q38" s="49">
        <v>23</v>
      </c>
      <c r="R38" s="47"/>
      <c r="S38" s="59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2431</v>
      </c>
      <c r="F40" s="66">
        <v>706145.1</v>
      </c>
      <c r="H40" s="116"/>
      <c r="I40" s="40" t="s">
        <v>13</v>
      </c>
      <c r="J40" s="49">
        <v>24</v>
      </c>
      <c r="K40" s="47" t="s">
        <v>9</v>
      </c>
      <c r="L40" s="59">
        <v>994</v>
      </c>
      <c r="M40" s="66">
        <v>288732.3</v>
      </c>
      <c r="O40" s="116"/>
      <c r="P40" s="40" t="s">
        <v>13</v>
      </c>
      <c r="Q40" s="49">
        <v>24</v>
      </c>
      <c r="R40" s="47" t="s">
        <v>9</v>
      </c>
      <c r="S40" s="59">
        <v>1437</v>
      </c>
      <c r="T40" s="66">
        <v>417412.8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2650</v>
      </c>
      <c r="F42" s="65">
        <f>F43+F47</f>
        <v>107988.3</v>
      </c>
      <c r="H42" s="125" t="s">
        <v>26</v>
      </c>
      <c r="I42" s="42" t="s">
        <v>29</v>
      </c>
      <c r="J42" s="49">
        <v>26</v>
      </c>
      <c r="K42" s="47"/>
      <c r="L42" s="68">
        <f>L43+L47</f>
        <v>1084</v>
      </c>
      <c r="M42" s="65">
        <f>M43+M47</f>
        <v>44173.3</v>
      </c>
      <c r="O42" s="125" t="s">
        <v>26</v>
      </c>
      <c r="P42" s="42" t="s">
        <v>29</v>
      </c>
      <c r="Q42" s="49">
        <v>26</v>
      </c>
      <c r="R42" s="47"/>
      <c r="S42" s="68">
        <f>S43+S47</f>
        <v>1566</v>
      </c>
      <c r="T42" s="65">
        <f>T43+T47</f>
        <v>63815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2650</v>
      </c>
      <c r="F43" s="66">
        <v>107988.3</v>
      </c>
      <c r="H43" s="126"/>
      <c r="I43" s="36" t="s">
        <v>41</v>
      </c>
      <c r="J43" s="49">
        <v>27</v>
      </c>
      <c r="K43" s="47"/>
      <c r="L43" s="59">
        <v>1084</v>
      </c>
      <c r="M43" s="66">
        <v>44173.3</v>
      </c>
      <c r="O43" s="126"/>
      <c r="P43" s="36" t="s">
        <v>41</v>
      </c>
      <c r="Q43" s="49">
        <v>27</v>
      </c>
      <c r="R43" s="47"/>
      <c r="S43" s="59">
        <v>1566</v>
      </c>
      <c r="T43" s="66">
        <v>63815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146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72</v>
      </c>
      <c r="B7" s="133"/>
      <c r="C7" s="133"/>
      <c r="D7" s="133"/>
      <c r="E7" s="133"/>
      <c r="F7" s="133"/>
      <c r="H7" s="133" t="s">
        <v>72</v>
      </c>
      <c r="I7" s="133"/>
      <c r="J7" s="133"/>
      <c r="K7" s="133"/>
      <c r="L7" s="133"/>
      <c r="M7" s="133"/>
      <c r="O7" s="133" t="s">
        <v>72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109">
        <f>F15+F19+F22+F25+F29+F42</f>
        <v>236761.10000000003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101830.8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134930.30000000002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72897</v>
      </c>
      <c r="F19" s="65">
        <f>F20+F21</f>
        <v>40663.300000000003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31355</v>
      </c>
      <c r="M19" s="65">
        <f>M20+M21</f>
        <v>17490.400000000001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41542</v>
      </c>
      <c r="T19" s="65">
        <f>T20+T21</f>
        <v>23172.9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72897</v>
      </c>
      <c r="F21" s="66">
        <v>40663.300000000003</v>
      </c>
      <c r="H21" s="116"/>
      <c r="I21" s="33" t="s">
        <v>36</v>
      </c>
      <c r="J21" s="99">
        <v>7</v>
      </c>
      <c r="K21" s="47"/>
      <c r="L21" s="59">
        <v>31355</v>
      </c>
      <c r="M21" s="66">
        <v>17490.400000000001</v>
      </c>
      <c r="O21" s="116"/>
      <c r="P21" s="33" t="s">
        <v>36</v>
      </c>
      <c r="Q21" s="99">
        <v>7</v>
      </c>
      <c r="R21" s="47"/>
      <c r="S21" s="59">
        <v>41542</v>
      </c>
      <c r="T21" s="66">
        <v>23172.9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4456</v>
      </c>
      <c r="F25" s="65">
        <f>F26+F27</f>
        <v>31926</v>
      </c>
      <c r="H25" s="116"/>
      <c r="I25" s="32" t="s">
        <v>28</v>
      </c>
      <c r="J25" s="99">
        <v>11</v>
      </c>
      <c r="K25" s="47" t="s">
        <v>17</v>
      </c>
      <c r="L25" s="68">
        <f>L26+L27</f>
        <v>1916</v>
      </c>
      <c r="M25" s="65">
        <f>M26+M27</f>
        <v>13726.5</v>
      </c>
      <c r="O25" s="116"/>
      <c r="P25" s="32" t="s">
        <v>28</v>
      </c>
      <c r="Q25" s="99">
        <v>11</v>
      </c>
      <c r="R25" s="47" t="s">
        <v>17</v>
      </c>
      <c r="S25" s="68">
        <f>S26+S27</f>
        <v>2540</v>
      </c>
      <c r="T25" s="65">
        <f>T26+T27</f>
        <v>18199.5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2751</v>
      </c>
      <c r="F26" s="66">
        <v>9537.5</v>
      </c>
      <c r="H26" s="116"/>
      <c r="I26" s="30" t="s">
        <v>35</v>
      </c>
      <c r="J26" s="99">
        <v>12</v>
      </c>
      <c r="K26" s="47"/>
      <c r="L26" s="59">
        <v>1183</v>
      </c>
      <c r="M26" s="66">
        <v>4101.3999999999996</v>
      </c>
      <c r="O26" s="116"/>
      <c r="P26" s="30" t="s">
        <v>35</v>
      </c>
      <c r="Q26" s="99">
        <v>12</v>
      </c>
      <c r="R26" s="47"/>
      <c r="S26" s="59">
        <v>1568</v>
      </c>
      <c r="T26" s="66">
        <v>5436.1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1705</v>
      </c>
      <c r="F27" s="66">
        <v>22388.5</v>
      </c>
      <c r="H27" s="116"/>
      <c r="I27" s="33" t="s">
        <v>46</v>
      </c>
      <c r="J27" s="99">
        <v>13</v>
      </c>
      <c r="K27" s="47"/>
      <c r="L27" s="59">
        <v>733</v>
      </c>
      <c r="M27" s="66">
        <v>9625.1</v>
      </c>
      <c r="O27" s="116"/>
      <c r="P27" s="33" t="s">
        <v>46</v>
      </c>
      <c r="Q27" s="99">
        <v>13</v>
      </c>
      <c r="R27" s="47"/>
      <c r="S27" s="59">
        <v>972</v>
      </c>
      <c r="T27" s="66">
        <v>12763.4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1892</v>
      </c>
      <c r="F29" s="65">
        <f>F30+F40+F41</f>
        <v>148253.1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814</v>
      </c>
      <c r="M29" s="65">
        <f>M30+M40+M41</f>
        <v>63772.200000000004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1078</v>
      </c>
      <c r="T29" s="65">
        <f>T30+T40+T41</f>
        <v>84480.900000000009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1836</v>
      </c>
      <c r="F30" s="66">
        <v>137367.20000000001</v>
      </c>
      <c r="G30" s="37"/>
      <c r="H30" s="116"/>
      <c r="I30" s="36" t="s">
        <v>41</v>
      </c>
      <c r="J30" s="49">
        <v>15</v>
      </c>
      <c r="K30" s="48" t="s">
        <v>9</v>
      </c>
      <c r="L30" s="59">
        <v>790</v>
      </c>
      <c r="M30" s="66">
        <v>59106.8</v>
      </c>
      <c r="N30" s="37"/>
      <c r="O30" s="116"/>
      <c r="P30" s="36" t="s">
        <v>41</v>
      </c>
      <c r="Q30" s="49">
        <v>15</v>
      </c>
      <c r="R30" s="48" t="s">
        <v>9</v>
      </c>
      <c r="S30" s="59">
        <v>1046</v>
      </c>
      <c r="T30" s="66">
        <v>78260.400000000009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56</v>
      </c>
      <c r="F40" s="66">
        <v>10885.9</v>
      </c>
      <c r="H40" s="116"/>
      <c r="I40" s="40" t="s">
        <v>13</v>
      </c>
      <c r="J40" s="49">
        <v>24</v>
      </c>
      <c r="K40" s="47" t="s">
        <v>9</v>
      </c>
      <c r="L40" s="59">
        <v>24</v>
      </c>
      <c r="M40" s="66">
        <v>4665.3999999999996</v>
      </c>
      <c r="O40" s="116"/>
      <c r="P40" s="40" t="s">
        <v>13</v>
      </c>
      <c r="Q40" s="49">
        <v>24</v>
      </c>
      <c r="R40" s="47" t="s">
        <v>9</v>
      </c>
      <c r="S40" s="59">
        <v>32</v>
      </c>
      <c r="T40" s="66">
        <v>6220.5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940</v>
      </c>
      <c r="F42" s="65">
        <f>F43+F47</f>
        <v>15918.7</v>
      </c>
      <c r="H42" s="125" t="s">
        <v>26</v>
      </c>
      <c r="I42" s="42" t="s">
        <v>29</v>
      </c>
      <c r="J42" s="49">
        <v>26</v>
      </c>
      <c r="K42" s="47"/>
      <c r="L42" s="68">
        <f>L43+L47</f>
        <v>404</v>
      </c>
      <c r="M42" s="65">
        <f>M43+M47</f>
        <v>6841.7</v>
      </c>
      <c r="O42" s="125" t="s">
        <v>26</v>
      </c>
      <c r="P42" s="42" t="s">
        <v>29</v>
      </c>
      <c r="Q42" s="49">
        <v>26</v>
      </c>
      <c r="R42" s="47"/>
      <c r="S42" s="68">
        <f>S43+S47</f>
        <v>536</v>
      </c>
      <c r="T42" s="65">
        <f>T43+T47</f>
        <v>9077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940</v>
      </c>
      <c r="F43" s="66">
        <v>15918.7</v>
      </c>
      <c r="H43" s="126"/>
      <c r="I43" s="36" t="s">
        <v>41</v>
      </c>
      <c r="J43" s="49">
        <v>27</v>
      </c>
      <c r="K43" s="47"/>
      <c r="L43" s="59">
        <v>404</v>
      </c>
      <c r="M43" s="66">
        <v>6841.7</v>
      </c>
      <c r="O43" s="126"/>
      <c r="P43" s="36" t="s">
        <v>41</v>
      </c>
      <c r="Q43" s="49">
        <v>27</v>
      </c>
      <c r="R43" s="47"/>
      <c r="S43" s="59">
        <v>536</v>
      </c>
      <c r="T43" s="66">
        <v>9077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151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92</v>
      </c>
      <c r="B7" s="133"/>
      <c r="C7" s="133"/>
      <c r="D7" s="133"/>
      <c r="E7" s="133"/>
      <c r="F7" s="133"/>
      <c r="H7" s="133" t="s">
        <v>92</v>
      </c>
      <c r="I7" s="133"/>
      <c r="J7" s="133"/>
      <c r="K7" s="133"/>
      <c r="L7" s="133"/>
      <c r="M7" s="133"/>
      <c r="O7" s="133" t="s">
        <v>92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23722.7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14316.5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9406.2000000000007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11126</v>
      </c>
      <c r="F19" s="65">
        <f>F20+F21</f>
        <v>8425.4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6715</v>
      </c>
      <c r="M19" s="65">
        <f>M20+M21</f>
        <v>5085.5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4411</v>
      </c>
      <c r="T19" s="65">
        <f>T20+T21</f>
        <v>3339.8999999999996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3436</v>
      </c>
      <c r="F20" s="66">
        <v>6953.7</v>
      </c>
      <c r="H20" s="116"/>
      <c r="I20" s="30" t="s">
        <v>35</v>
      </c>
      <c r="J20" s="99">
        <v>6</v>
      </c>
      <c r="K20" s="47"/>
      <c r="L20" s="59">
        <v>2074</v>
      </c>
      <c r="M20" s="66">
        <v>4197.3</v>
      </c>
      <c r="O20" s="116"/>
      <c r="P20" s="30" t="s">
        <v>35</v>
      </c>
      <c r="Q20" s="99">
        <v>6</v>
      </c>
      <c r="R20" s="47"/>
      <c r="S20" s="59">
        <v>1362</v>
      </c>
      <c r="T20" s="66">
        <v>2756.3999999999996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7690</v>
      </c>
      <c r="F21" s="66">
        <v>1471.7</v>
      </c>
      <c r="H21" s="116"/>
      <c r="I21" s="33" t="s">
        <v>36</v>
      </c>
      <c r="J21" s="99">
        <v>7</v>
      </c>
      <c r="K21" s="47"/>
      <c r="L21" s="59">
        <v>4641</v>
      </c>
      <c r="M21" s="66">
        <v>888.2</v>
      </c>
      <c r="O21" s="116"/>
      <c r="P21" s="33" t="s">
        <v>36</v>
      </c>
      <c r="Q21" s="99">
        <v>7</v>
      </c>
      <c r="R21" s="47"/>
      <c r="S21" s="59">
        <v>3049</v>
      </c>
      <c r="T21" s="66">
        <v>583.5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248</v>
      </c>
      <c r="F22" s="65">
        <f t="shared" ref="F22" si="0">F23+F24</f>
        <v>277.7</v>
      </c>
      <c r="H22" s="116"/>
      <c r="I22" s="32" t="s">
        <v>31</v>
      </c>
      <c r="J22" s="99">
        <v>8</v>
      </c>
      <c r="K22" s="47" t="s">
        <v>16</v>
      </c>
      <c r="L22" s="68">
        <f>L23+L24</f>
        <v>150</v>
      </c>
      <c r="M22" s="65">
        <f t="shared" ref="M22" si="1">M23+M24</f>
        <v>168</v>
      </c>
      <c r="O22" s="116"/>
      <c r="P22" s="32" t="s">
        <v>31</v>
      </c>
      <c r="Q22" s="99">
        <v>8</v>
      </c>
      <c r="R22" s="47" t="s">
        <v>16</v>
      </c>
      <c r="S22" s="68">
        <f>S23+S24</f>
        <v>98</v>
      </c>
      <c r="T22" s="65">
        <f t="shared" ref="T22" si="2">T23+T24</f>
        <v>109.69999999999999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248</v>
      </c>
      <c r="F23" s="66">
        <v>277.7</v>
      </c>
      <c r="H23" s="116"/>
      <c r="I23" s="30" t="s">
        <v>35</v>
      </c>
      <c r="J23" s="99">
        <v>9</v>
      </c>
      <c r="K23" s="47"/>
      <c r="L23" s="59">
        <v>150</v>
      </c>
      <c r="M23" s="66">
        <v>168</v>
      </c>
      <c r="O23" s="116"/>
      <c r="P23" s="30" t="s">
        <v>35</v>
      </c>
      <c r="Q23" s="99">
        <v>9</v>
      </c>
      <c r="R23" s="47"/>
      <c r="S23" s="59">
        <v>98</v>
      </c>
      <c r="T23" s="66">
        <v>109.69999999999999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5927</v>
      </c>
      <c r="F25" s="65">
        <f>F26+F27</f>
        <v>15019.6</v>
      </c>
      <c r="H25" s="116"/>
      <c r="I25" s="32" t="s">
        <v>28</v>
      </c>
      <c r="J25" s="99">
        <v>11</v>
      </c>
      <c r="K25" s="47" t="s">
        <v>17</v>
      </c>
      <c r="L25" s="68">
        <f>L26+L27</f>
        <v>3577</v>
      </c>
      <c r="M25" s="65">
        <f>M26+M27</f>
        <v>9063</v>
      </c>
      <c r="O25" s="116"/>
      <c r="P25" s="32" t="s">
        <v>28</v>
      </c>
      <c r="Q25" s="99">
        <v>11</v>
      </c>
      <c r="R25" s="47" t="s">
        <v>17</v>
      </c>
      <c r="S25" s="68">
        <f>S26+S27</f>
        <v>2350</v>
      </c>
      <c r="T25" s="65">
        <f>T26+T27</f>
        <v>5956.6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1989</v>
      </c>
      <c r="F26" s="66">
        <v>9989</v>
      </c>
      <c r="H26" s="116"/>
      <c r="I26" s="30" t="s">
        <v>35</v>
      </c>
      <c r="J26" s="99">
        <v>12</v>
      </c>
      <c r="K26" s="47"/>
      <c r="L26" s="59">
        <v>1200</v>
      </c>
      <c r="M26" s="66">
        <v>6026.5</v>
      </c>
      <c r="O26" s="116"/>
      <c r="P26" s="30" t="s">
        <v>35</v>
      </c>
      <c r="Q26" s="99">
        <v>12</v>
      </c>
      <c r="R26" s="47"/>
      <c r="S26" s="59">
        <v>789</v>
      </c>
      <c r="T26" s="66">
        <v>3962.5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3938</v>
      </c>
      <c r="F27" s="66">
        <v>5030.6000000000004</v>
      </c>
      <c r="H27" s="116"/>
      <c r="I27" s="33" t="s">
        <v>46</v>
      </c>
      <c r="J27" s="99">
        <v>13</v>
      </c>
      <c r="K27" s="47"/>
      <c r="L27" s="59">
        <v>2377</v>
      </c>
      <c r="M27" s="66">
        <v>3036.5</v>
      </c>
      <c r="O27" s="116"/>
      <c r="P27" s="33" t="s">
        <v>46</v>
      </c>
      <c r="Q27" s="99">
        <v>13</v>
      </c>
      <c r="R27" s="47"/>
      <c r="S27" s="59">
        <v>1561</v>
      </c>
      <c r="T27" s="66">
        <v>1994.1000000000004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173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89</v>
      </c>
      <c r="B7" s="133"/>
      <c r="C7" s="133"/>
      <c r="D7" s="133"/>
      <c r="E7" s="133"/>
      <c r="F7" s="133"/>
      <c r="H7" s="133" t="s">
        <v>89</v>
      </c>
      <c r="I7" s="133"/>
      <c r="J7" s="133"/>
      <c r="K7" s="133"/>
      <c r="L7" s="133"/>
      <c r="M7" s="133"/>
      <c r="O7" s="133" t="s">
        <v>89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281837.5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120707.29999999999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161130.20000000001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6238</v>
      </c>
      <c r="F19" s="65">
        <f>F20+F21</f>
        <v>5501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2671</v>
      </c>
      <c r="M19" s="65">
        <f>M20+M21</f>
        <v>2355.4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3567</v>
      </c>
      <c r="T19" s="65">
        <f>T20+T21</f>
        <v>3145.6000000000004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4601</v>
      </c>
      <c r="F20" s="66">
        <v>5086.6000000000004</v>
      </c>
      <c r="H20" s="116"/>
      <c r="I20" s="30" t="s">
        <v>35</v>
      </c>
      <c r="J20" s="99">
        <v>6</v>
      </c>
      <c r="K20" s="47"/>
      <c r="L20" s="59">
        <v>1970</v>
      </c>
      <c r="M20" s="66">
        <v>2177.9</v>
      </c>
      <c r="O20" s="116"/>
      <c r="P20" s="30" t="s">
        <v>35</v>
      </c>
      <c r="Q20" s="99">
        <v>6</v>
      </c>
      <c r="R20" s="47"/>
      <c r="S20" s="59">
        <v>2631</v>
      </c>
      <c r="T20" s="66">
        <v>2908.7000000000003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1637</v>
      </c>
      <c r="F21" s="66">
        <v>414.4</v>
      </c>
      <c r="H21" s="116"/>
      <c r="I21" s="33" t="s">
        <v>36</v>
      </c>
      <c r="J21" s="99">
        <v>7</v>
      </c>
      <c r="K21" s="47"/>
      <c r="L21" s="59">
        <v>701</v>
      </c>
      <c r="M21" s="66">
        <v>177.5</v>
      </c>
      <c r="O21" s="116"/>
      <c r="P21" s="33" t="s">
        <v>36</v>
      </c>
      <c r="Q21" s="99">
        <v>7</v>
      </c>
      <c r="R21" s="47"/>
      <c r="S21" s="59">
        <v>936</v>
      </c>
      <c r="T21" s="66">
        <v>236.89999999999998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16137</v>
      </c>
      <c r="F22" s="65">
        <f t="shared" ref="F22" si="0">F23+F24</f>
        <v>19190.900000000001</v>
      </c>
      <c r="H22" s="116"/>
      <c r="I22" s="32" t="s">
        <v>31</v>
      </c>
      <c r="J22" s="99">
        <v>8</v>
      </c>
      <c r="K22" s="47" t="s">
        <v>16</v>
      </c>
      <c r="L22" s="68">
        <f>L23+L24</f>
        <v>6910</v>
      </c>
      <c r="M22" s="65">
        <f t="shared" ref="M22" si="1">M23+M24</f>
        <v>8217.7000000000007</v>
      </c>
      <c r="O22" s="116"/>
      <c r="P22" s="32" t="s">
        <v>31</v>
      </c>
      <c r="Q22" s="99">
        <v>8</v>
      </c>
      <c r="R22" s="47" t="s">
        <v>16</v>
      </c>
      <c r="S22" s="68">
        <f>S23+S24</f>
        <v>9227</v>
      </c>
      <c r="T22" s="65">
        <f t="shared" ref="T22" si="2">T23+T24</f>
        <v>10973.2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16137</v>
      </c>
      <c r="F23" s="66">
        <v>19190.900000000001</v>
      </c>
      <c r="H23" s="116"/>
      <c r="I23" s="30" t="s">
        <v>35</v>
      </c>
      <c r="J23" s="99">
        <v>9</v>
      </c>
      <c r="K23" s="47"/>
      <c r="L23" s="59">
        <v>6910</v>
      </c>
      <c r="M23" s="66">
        <v>8217.7000000000007</v>
      </c>
      <c r="O23" s="116"/>
      <c r="P23" s="30" t="s">
        <v>35</v>
      </c>
      <c r="Q23" s="99">
        <v>9</v>
      </c>
      <c r="R23" s="47"/>
      <c r="S23" s="59">
        <v>9227</v>
      </c>
      <c r="T23" s="66">
        <v>10973.2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919</v>
      </c>
      <c r="F25" s="65">
        <f>F26+F27</f>
        <v>11096.6</v>
      </c>
      <c r="H25" s="116"/>
      <c r="I25" s="32" t="s">
        <v>28</v>
      </c>
      <c r="J25" s="99">
        <v>11</v>
      </c>
      <c r="K25" s="47" t="s">
        <v>17</v>
      </c>
      <c r="L25" s="68">
        <f>L26+L27</f>
        <v>394</v>
      </c>
      <c r="M25" s="65">
        <f>M26+M27</f>
        <v>4756.3</v>
      </c>
      <c r="O25" s="116"/>
      <c r="P25" s="32" t="s">
        <v>28</v>
      </c>
      <c r="Q25" s="99">
        <v>11</v>
      </c>
      <c r="R25" s="47" t="s">
        <v>17</v>
      </c>
      <c r="S25" s="68">
        <f>S26+S27</f>
        <v>525</v>
      </c>
      <c r="T25" s="65">
        <f>T26+T27</f>
        <v>6340.3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919</v>
      </c>
      <c r="F26" s="66">
        <v>8924.5</v>
      </c>
      <c r="H26" s="116"/>
      <c r="I26" s="30" t="s">
        <v>35</v>
      </c>
      <c r="J26" s="99">
        <v>12</v>
      </c>
      <c r="K26" s="47"/>
      <c r="L26" s="59">
        <v>394</v>
      </c>
      <c r="M26" s="66">
        <v>3826.2</v>
      </c>
      <c r="O26" s="116"/>
      <c r="P26" s="30" t="s">
        <v>35</v>
      </c>
      <c r="Q26" s="99">
        <v>12</v>
      </c>
      <c r="R26" s="47"/>
      <c r="S26" s="59">
        <v>525</v>
      </c>
      <c r="T26" s="66">
        <v>5098.3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2172.1</v>
      </c>
      <c r="H27" s="116"/>
      <c r="I27" s="33" t="s">
        <v>46</v>
      </c>
      <c r="J27" s="99">
        <v>13</v>
      </c>
      <c r="K27" s="47"/>
      <c r="L27" s="59">
        <v>0</v>
      </c>
      <c r="M27" s="66">
        <v>930.1</v>
      </c>
      <c r="O27" s="116"/>
      <c r="P27" s="33" t="s">
        <v>46</v>
      </c>
      <c r="Q27" s="99">
        <v>13</v>
      </c>
      <c r="R27" s="47"/>
      <c r="S27" s="59">
        <v>0</v>
      </c>
      <c r="T27" s="66">
        <v>1242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5396</v>
      </c>
      <c r="F29" s="65">
        <f>F30+F40+F41</f>
        <v>246049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2311</v>
      </c>
      <c r="M29" s="65">
        <f>M30+M40+M41</f>
        <v>105377.9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3085</v>
      </c>
      <c r="T29" s="65">
        <f>T30+T40+T41</f>
        <v>140671.1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5396</v>
      </c>
      <c r="F30" s="66">
        <v>246049</v>
      </c>
      <c r="G30" s="37"/>
      <c r="H30" s="116"/>
      <c r="I30" s="36" t="s">
        <v>41</v>
      </c>
      <c r="J30" s="49">
        <v>15</v>
      </c>
      <c r="K30" s="48" t="s">
        <v>9</v>
      </c>
      <c r="L30" s="59">
        <v>2311</v>
      </c>
      <c r="M30" s="66">
        <v>105377.9</v>
      </c>
      <c r="N30" s="37"/>
      <c r="O30" s="116"/>
      <c r="P30" s="36" t="s">
        <v>41</v>
      </c>
      <c r="Q30" s="49">
        <v>15</v>
      </c>
      <c r="R30" s="48" t="s">
        <v>9</v>
      </c>
      <c r="S30" s="59">
        <v>3085</v>
      </c>
      <c r="T30" s="66">
        <v>140671.1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188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70</v>
      </c>
      <c r="B7" s="133"/>
      <c r="C7" s="133"/>
      <c r="D7" s="133"/>
      <c r="E7" s="133"/>
      <c r="F7" s="133"/>
      <c r="H7" s="133" t="s">
        <v>70</v>
      </c>
      <c r="I7" s="133"/>
      <c r="J7" s="133"/>
      <c r="K7" s="133"/>
      <c r="L7" s="133"/>
      <c r="M7" s="133"/>
      <c r="O7" s="133" t="s">
        <v>70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3549409.2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1419530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2129879.2000000002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86982</v>
      </c>
      <c r="F19" s="65">
        <f>F20+F21</f>
        <v>87208.9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34787</v>
      </c>
      <c r="M19" s="65">
        <f>M20+M21</f>
        <v>34877.699999999997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52195</v>
      </c>
      <c r="T19" s="65">
        <f>T20+T21</f>
        <v>52331.199999999997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86982</v>
      </c>
      <c r="F20" s="66">
        <v>87208.9</v>
      </c>
      <c r="H20" s="116"/>
      <c r="I20" s="30" t="s">
        <v>35</v>
      </c>
      <c r="J20" s="99">
        <v>6</v>
      </c>
      <c r="K20" s="47"/>
      <c r="L20" s="59">
        <v>34787</v>
      </c>
      <c r="M20" s="66">
        <v>34877.699999999997</v>
      </c>
      <c r="O20" s="116"/>
      <c r="P20" s="30" t="s">
        <v>35</v>
      </c>
      <c r="Q20" s="99">
        <v>6</v>
      </c>
      <c r="R20" s="47"/>
      <c r="S20" s="59">
        <v>52195</v>
      </c>
      <c r="T20" s="66">
        <v>52331.199999999997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35131</v>
      </c>
      <c r="F25" s="65">
        <f>F26+F27</f>
        <v>493339</v>
      </c>
      <c r="H25" s="116"/>
      <c r="I25" s="32" t="s">
        <v>28</v>
      </c>
      <c r="J25" s="99">
        <v>11</v>
      </c>
      <c r="K25" s="47" t="s">
        <v>17</v>
      </c>
      <c r="L25" s="68">
        <f>L26+L27</f>
        <v>14050</v>
      </c>
      <c r="M25" s="65">
        <f>M26+M27</f>
        <v>197301.80000000002</v>
      </c>
      <c r="O25" s="116"/>
      <c r="P25" s="32" t="s">
        <v>28</v>
      </c>
      <c r="Q25" s="99">
        <v>11</v>
      </c>
      <c r="R25" s="47" t="s">
        <v>17</v>
      </c>
      <c r="S25" s="68">
        <f>S26+S27</f>
        <v>21081</v>
      </c>
      <c r="T25" s="65">
        <f>T26+T27</f>
        <v>296037.2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35131</v>
      </c>
      <c r="F26" s="66">
        <v>441253</v>
      </c>
      <c r="H26" s="116"/>
      <c r="I26" s="30" t="s">
        <v>35</v>
      </c>
      <c r="J26" s="99">
        <v>12</v>
      </c>
      <c r="K26" s="47"/>
      <c r="L26" s="59">
        <v>14050</v>
      </c>
      <c r="M26" s="66">
        <v>176471.1</v>
      </c>
      <c r="O26" s="116"/>
      <c r="P26" s="30" t="s">
        <v>35</v>
      </c>
      <c r="Q26" s="99">
        <v>12</v>
      </c>
      <c r="R26" s="47"/>
      <c r="S26" s="59">
        <v>21081</v>
      </c>
      <c r="T26" s="66">
        <v>264781.90000000002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52086</v>
      </c>
      <c r="H27" s="116"/>
      <c r="I27" s="33" t="s">
        <v>46</v>
      </c>
      <c r="J27" s="99">
        <v>13</v>
      </c>
      <c r="K27" s="47"/>
      <c r="L27" s="59">
        <v>0</v>
      </c>
      <c r="M27" s="66">
        <v>20830.7</v>
      </c>
      <c r="O27" s="116"/>
      <c r="P27" s="33" t="s">
        <v>46</v>
      </c>
      <c r="Q27" s="99">
        <v>13</v>
      </c>
      <c r="R27" s="47"/>
      <c r="S27" s="59">
        <v>0</v>
      </c>
      <c r="T27" s="66">
        <v>31255.3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9855</v>
      </c>
      <c r="F29" s="65">
        <f>F30+F40+F41</f>
        <v>1277963.4000000004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3942</v>
      </c>
      <c r="M29" s="65">
        <f>M30+M40+M41</f>
        <v>511178.5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5913</v>
      </c>
      <c r="T29" s="65">
        <f>T30+T40+T41</f>
        <v>766784.90000000026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9245</v>
      </c>
      <c r="F30" s="66">
        <v>1106516.9000000004</v>
      </c>
      <c r="G30" s="37"/>
      <c r="H30" s="116"/>
      <c r="I30" s="36" t="s">
        <v>41</v>
      </c>
      <c r="J30" s="49">
        <v>15</v>
      </c>
      <c r="K30" s="48" t="s">
        <v>9</v>
      </c>
      <c r="L30" s="59">
        <v>3698</v>
      </c>
      <c r="M30" s="66">
        <v>442599.9</v>
      </c>
      <c r="N30" s="37"/>
      <c r="O30" s="116"/>
      <c r="P30" s="36" t="s">
        <v>41</v>
      </c>
      <c r="Q30" s="49">
        <v>15</v>
      </c>
      <c r="R30" s="48" t="s">
        <v>9</v>
      </c>
      <c r="S30" s="59">
        <v>5547</v>
      </c>
      <c r="T30" s="66">
        <v>663917.00000000023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7428</v>
      </c>
      <c r="F33" s="67">
        <v>939058.90000000014</v>
      </c>
      <c r="H33" s="116"/>
      <c r="I33" s="39" t="s">
        <v>39</v>
      </c>
      <c r="J33" s="49">
        <v>18</v>
      </c>
      <c r="K33" s="47" t="s">
        <v>9</v>
      </c>
      <c r="L33" s="60">
        <v>2971</v>
      </c>
      <c r="M33" s="67">
        <v>375598.3</v>
      </c>
      <c r="O33" s="116"/>
      <c r="P33" s="39" t="s">
        <v>39</v>
      </c>
      <c r="Q33" s="49">
        <v>18</v>
      </c>
      <c r="R33" s="47" t="s">
        <v>9</v>
      </c>
      <c r="S33" s="60">
        <v>4457</v>
      </c>
      <c r="T33" s="67">
        <v>563460.60000000009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610</v>
      </c>
      <c r="F40" s="66">
        <v>171446.5</v>
      </c>
      <c r="H40" s="116"/>
      <c r="I40" s="40" t="s">
        <v>13</v>
      </c>
      <c r="J40" s="49">
        <v>24</v>
      </c>
      <c r="K40" s="47" t="s">
        <v>9</v>
      </c>
      <c r="L40" s="59">
        <v>244</v>
      </c>
      <c r="M40" s="66">
        <v>68578.600000000006</v>
      </c>
      <c r="O40" s="116"/>
      <c r="P40" s="40" t="s">
        <v>13</v>
      </c>
      <c r="Q40" s="49">
        <v>24</v>
      </c>
      <c r="R40" s="47" t="s">
        <v>9</v>
      </c>
      <c r="S40" s="59">
        <v>366</v>
      </c>
      <c r="T40" s="66">
        <v>102867.9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14802</v>
      </c>
      <c r="F42" s="65">
        <f>F43+F47</f>
        <v>1690897.9</v>
      </c>
      <c r="H42" s="125" t="s">
        <v>26</v>
      </c>
      <c r="I42" s="42" t="s">
        <v>29</v>
      </c>
      <c r="J42" s="49">
        <v>26</v>
      </c>
      <c r="K42" s="47"/>
      <c r="L42" s="68">
        <f>L43+L47</f>
        <v>5919</v>
      </c>
      <c r="M42" s="65">
        <f>M43+M47</f>
        <v>676172</v>
      </c>
      <c r="O42" s="125" t="s">
        <v>26</v>
      </c>
      <c r="P42" s="42" t="s">
        <v>29</v>
      </c>
      <c r="Q42" s="49">
        <v>26</v>
      </c>
      <c r="R42" s="47"/>
      <c r="S42" s="68">
        <f>S43+S47</f>
        <v>8883</v>
      </c>
      <c r="T42" s="65">
        <f>T43+T47</f>
        <v>1014725.8999999999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14802</v>
      </c>
      <c r="F43" s="66">
        <v>1690897.9</v>
      </c>
      <c r="H43" s="126"/>
      <c r="I43" s="36" t="s">
        <v>41</v>
      </c>
      <c r="J43" s="49">
        <v>27</v>
      </c>
      <c r="K43" s="47"/>
      <c r="L43" s="59">
        <v>5919</v>
      </c>
      <c r="M43" s="66">
        <v>676172</v>
      </c>
      <c r="O43" s="126"/>
      <c r="P43" s="36" t="s">
        <v>41</v>
      </c>
      <c r="Q43" s="49">
        <v>27</v>
      </c>
      <c r="R43" s="47"/>
      <c r="S43" s="59">
        <v>8883</v>
      </c>
      <c r="T43" s="66">
        <v>1014725.8999999999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13636</v>
      </c>
      <c r="F44" s="67">
        <v>1634603.9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5453</v>
      </c>
      <c r="M44" s="67">
        <v>653673.69999999995</v>
      </c>
      <c r="O44" s="126"/>
      <c r="P44" s="39" t="s">
        <v>39</v>
      </c>
      <c r="Q44" s="49">
        <v>28</v>
      </c>
      <c r="R44" s="48" t="s">
        <v>20</v>
      </c>
      <c r="S44" s="60">
        <v>8183</v>
      </c>
      <c r="T44" s="67">
        <v>980930.2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60</v>
      </c>
      <c r="B7" s="133"/>
      <c r="C7" s="133"/>
      <c r="D7" s="133"/>
      <c r="E7" s="133"/>
      <c r="F7" s="133"/>
      <c r="H7" s="133" t="s">
        <v>60</v>
      </c>
      <c r="I7" s="133"/>
      <c r="J7" s="133"/>
      <c r="K7" s="133"/>
      <c r="L7" s="133"/>
      <c r="M7" s="133"/>
      <c r="O7" s="133" t="s">
        <v>60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367499.1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9062.1999999999989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358436.9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4949</v>
      </c>
      <c r="F15" s="65">
        <v>37334.199999999997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122</v>
      </c>
      <c r="M15" s="65">
        <v>902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4827</v>
      </c>
      <c r="T15" s="65">
        <v>36432.199999999997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4949</v>
      </c>
      <c r="F16" s="66">
        <v>36589.199999999997</v>
      </c>
      <c r="H16" s="116"/>
      <c r="I16" s="30" t="s">
        <v>10</v>
      </c>
      <c r="J16" s="99">
        <v>3</v>
      </c>
      <c r="K16" s="47"/>
      <c r="L16" s="59">
        <v>122</v>
      </c>
      <c r="M16" s="66">
        <v>902</v>
      </c>
      <c r="O16" s="116"/>
      <c r="P16" s="30" t="s">
        <v>10</v>
      </c>
      <c r="Q16" s="99">
        <v>3</v>
      </c>
      <c r="R16" s="47"/>
      <c r="S16" s="59">
        <v>4827</v>
      </c>
      <c r="T16" s="66">
        <v>35687.199999999997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10</v>
      </c>
      <c r="F18" s="66">
        <v>745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10</v>
      </c>
      <c r="T18" s="66">
        <v>745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39736</v>
      </c>
      <c r="F19" s="65">
        <f>F20+F21</f>
        <v>78492.399999999994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981</v>
      </c>
      <c r="M19" s="65">
        <f>M20+M21</f>
        <v>1938.5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38755</v>
      </c>
      <c r="T19" s="65">
        <f>T20+T21</f>
        <v>76553.899999999994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10323</v>
      </c>
      <c r="F20" s="66">
        <v>56133.8</v>
      </c>
      <c r="H20" s="116"/>
      <c r="I20" s="30" t="s">
        <v>35</v>
      </c>
      <c r="J20" s="99">
        <v>6</v>
      </c>
      <c r="K20" s="47"/>
      <c r="L20" s="59">
        <v>255</v>
      </c>
      <c r="M20" s="66">
        <v>1386.6</v>
      </c>
      <c r="O20" s="116"/>
      <c r="P20" s="30" t="s">
        <v>35</v>
      </c>
      <c r="Q20" s="99">
        <v>6</v>
      </c>
      <c r="R20" s="47"/>
      <c r="S20" s="59">
        <v>10068</v>
      </c>
      <c r="T20" s="66">
        <v>54747.200000000004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29413</v>
      </c>
      <c r="F21" s="66">
        <v>22358.6</v>
      </c>
      <c r="H21" s="116"/>
      <c r="I21" s="33" t="s">
        <v>36</v>
      </c>
      <c r="J21" s="99">
        <v>7</v>
      </c>
      <c r="K21" s="47"/>
      <c r="L21" s="59">
        <v>726</v>
      </c>
      <c r="M21" s="66">
        <v>551.9</v>
      </c>
      <c r="O21" s="116"/>
      <c r="P21" s="33" t="s">
        <v>36</v>
      </c>
      <c r="Q21" s="99">
        <v>7</v>
      </c>
      <c r="R21" s="47"/>
      <c r="S21" s="59">
        <v>28687</v>
      </c>
      <c r="T21" s="66">
        <v>21806.699999999997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2791</v>
      </c>
      <c r="F22" s="65">
        <f t="shared" ref="F22" si="0">F23+F24</f>
        <v>3224.3</v>
      </c>
      <c r="H22" s="116"/>
      <c r="I22" s="32" t="s">
        <v>31</v>
      </c>
      <c r="J22" s="99">
        <v>8</v>
      </c>
      <c r="K22" s="47" t="s">
        <v>16</v>
      </c>
      <c r="L22" s="68">
        <f>L23+L24</f>
        <v>69</v>
      </c>
      <c r="M22" s="65">
        <f t="shared" ref="M22" si="1">M23+M24</f>
        <v>79.7</v>
      </c>
      <c r="O22" s="116"/>
      <c r="P22" s="32" t="s">
        <v>31</v>
      </c>
      <c r="Q22" s="99">
        <v>8</v>
      </c>
      <c r="R22" s="47" t="s">
        <v>16</v>
      </c>
      <c r="S22" s="68">
        <f>S23+S24</f>
        <v>2722</v>
      </c>
      <c r="T22" s="65">
        <f t="shared" ref="T22" si="2">T23+T24</f>
        <v>3144.6000000000004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2791</v>
      </c>
      <c r="F23" s="66">
        <v>3224.3</v>
      </c>
      <c r="H23" s="116"/>
      <c r="I23" s="30" t="s">
        <v>35</v>
      </c>
      <c r="J23" s="99">
        <v>9</v>
      </c>
      <c r="K23" s="47"/>
      <c r="L23" s="59">
        <v>69</v>
      </c>
      <c r="M23" s="66">
        <v>79.7</v>
      </c>
      <c r="O23" s="116"/>
      <c r="P23" s="30" t="s">
        <v>35</v>
      </c>
      <c r="Q23" s="99">
        <v>9</v>
      </c>
      <c r="R23" s="47"/>
      <c r="S23" s="59">
        <v>2722</v>
      </c>
      <c r="T23" s="66">
        <v>3144.6000000000004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18506</v>
      </c>
      <c r="F25" s="65">
        <f>F26+F27</f>
        <v>128577.40000000001</v>
      </c>
      <c r="H25" s="116"/>
      <c r="I25" s="32" t="s">
        <v>28</v>
      </c>
      <c r="J25" s="99">
        <v>11</v>
      </c>
      <c r="K25" s="47" t="s">
        <v>17</v>
      </c>
      <c r="L25" s="68">
        <f>L26+L27</f>
        <v>456</v>
      </c>
      <c r="M25" s="65">
        <f>M26+M27</f>
        <v>3167.4</v>
      </c>
      <c r="O25" s="116"/>
      <c r="P25" s="32" t="s">
        <v>28</v>
      </c>
      <c r="Q25" s="99">
        <v>11</v>
      </c>
      <c r="R25" s="47" t="s">
        <v>17</v>
      </c>
      <c r="S25" s="68">
        <f>S26+S27</f>
        <v>18050</v>
      </c>
      <c r="T25" s="65">
        <f>T26+T27</f>
        <v>125410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5324</v>
      </c>
      <c r="F26" s="66">
        <v>52262.3</v>
      </c>
      <c r="H26" s="116"/>
      <c r="I26" s="30" t="s">
        <v>35</v>
      </c>
      <c r="J26" s="99">
        <v>12</v>
      </c>
      <c r="K26" s="47"/>
      <c r="L26" s="59">
        <v>131</v>
      </c>
      <c r="M26" s="66">
        <v>1285.9000000000001</v>
      </c>
      <c r="O26" s="116"/>
      <c r="P26" s="30" t="s">
        <v>35</v>
      </c>
      <c r="Q26" s="99">
        <v>12</v>
      </c>
      <c r="R26" s="47"/>
      <c r="S26" s="59">
        <v>5193</v>
      </c>
      <c r="T26" s="66">
        <v>50976.4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13182</v>
      </c>
      <c r="F27" s="66">
        <v>76315.100000000006</v>
      </c>
      <c r="H27" s="116"/>
      <c r="I27" s="33" t="s">
        <v>46</v>
      </c>
      <c r="J27" s="99">
        <v>13</v>
      </c>
      <c r="K27" s="47"/>
      <c r="L27" s="59">
        <v>325</v>
      </c>
      <c r="M27" s="66">
        <v>1881.5</v>
      </c>
      <c r="O27" s="116"/>
      <c r="P27" s="33" t="s">
        <v>46</v>
      </c>
      <c r="Q27" s="99">
        <v>13</v>
      </c>
      <c r="R27" s="47"/>
      <c r="S27" s="59">
        <v>12857</v>
      </c>
      <c r="T27" s="66">
        <v>74433.600000000006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1697</v>
      </c>
      <c r="F29" s="65">
        <f>F30+F40+F41</f>
        <v>105502.9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42</v>
      </c>
      <c r="M29" s="65">
        <f>M30+M40+M41</f>
        <v>2611.1999999999998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1655</v>
      </c>
      <c r="T29" s="65">
        <f>T30+T40+T41</f>
        <v>102891.7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1697</v>
      </c>
      <c r="F30" s="66">
        <v>105502.9</v>
      </c>
      <c r="G30" s="37"/>
      <c r="H30" s="116"/>
      <c r="I30" s="36" t="s">
        <v>41</v>
      </c>
      <c r="J30" s="49">
        <v>15</v>
      </c>
      <c r="K30" s="48" t="s">
        <v>9</v>
      </c>
      <c r="L30" s="59">
        <v>42</v>
      </c>
      <c r="M30" s="66">
        <v>2611.1999999999998</v>
      </c>
      <c r="N30" s="37"/>
      <c r="O30" s="116"/>
      <c r="P30" s="36" t="s">
        <v>41</v>
      </c>
      <c r="Q30" s="49">
        <v>15</v>
      </c>
      <c r="R30" s="48" t="s">
        <v>9</v>
      </c>
      <c r="S30" s="59">
        <v>1655</v>
      </c>
      <c r="T30" s="66">
        <v>102891.7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514</v>
      </c>
      <c r="F42" s="65">
        <f>F43+F47</f>
        <v>14367.9</v>
      </c>
      <c r="H42" s="125" t="s">
        <v>26</v>
      </c>
      <c r="I42" s="42" t="s">
        <v>29</v>
      </c>
      <c r="J42" s="49">
        <v>26</v>
      </c>
      <c r="K42" s="47"/>
      <c r="L42" s="68">
        <f>L43+L47</f>
        <v>13</v>
      </c>
      <c r="M42" s="65">
        <f>M43+M47</f>
        <v>363.4</v>
      </c>
      <c r="O42" s="125" t="s">
        <v>26</v>
      </c>
      <c r="P42" s="42" t="s">
        <v>29</v>
      </c>
      <c r="Q42" s="49">
        <v>26</v>
      </c>
      <c r="R42" s="47"/>
      <c r="S42" s="68">
        <f>S43+S47</f>
        <v>501</v>
      </c>
      <c r="T42" s="65">
        <f>T43+T47</f>
        <v>14004.5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514</v>
      </c>
      <c r="F43" s="66">
        <v>14367.9</v>
      </c>
      <c r="H43" s="126"/>
      <c r="I43" s="36" t="s">
        <v>41</v>
      </c>
      <c r="J43" s="49">
        <v>27</v>
      </c>
      <c r="K43" s="47"/>
      <c r="L43" s="59">
        <v>13</v>
      </c>
      <c r="M43" s="66">
        <v>363.4</v>
      </c>
      <c r="O43" s="126"/>
      <c r="P43" s="36" t="s">
        <v>41</v>
      </c>
      <c r="Q43" s="49">
        <v>27</v>
      </c>
      <c r="R43" s="47"/>
      <c r="S43" s="59">
        <v>501</v>
      </c>
      <c r="T43" s="66">
        <v>14004.5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204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93</v>
      </c>
      <c r="B7" s="133"/>
      <c r="C7" s="133"/>
      <c r="D7" s="133"/>
      <c r="E7" s="133"/>
      <c r="F7" s="133"/>
      <c r="H7" s="133" t="s">
        <v>93</v>
      </c>
      <c r="I7" s="133"/>
      <c r="J7" s="133"/>
      <c r="K7" s="133"/>
      <c r="L7" s="133"/>
      <c r="M7" s="133"/>
      <c r="O7" s="133" t="s">
        <v>93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80055.100000000006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37930.799999999996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42124.299999999996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0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0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0</v>
      </c>
      <c r="H27" s="116"/>
      <c r="I27" s="33" t="s">
        <v>46</v>
      </c>
      <c r="J27" s="99">
        <v>13</v>
      </c>
      <c r="K27" s="47"/>
      <c r="L27" s="59">
        <v>0</v>
      </c>
      <c r="M27" s="66">
        <v>0</v>
      </c>
      <c r="O27" s="116"/>
      <c r="P27" s="33" t="s">
        <v>46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862</v>
      </c>
      <c r="F29" s="65">
        <f>F30+F40+F41</f>
        <v>78504.3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408</v>
      </c>
      <c r="M29" s="65">
        <f>M30+M40+M41</f>
        <v>37207.1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454</v>
      </c>
      <c r="T29" s="65">
        <f>T30+T40+T41</f>
        <v>41297.199999999997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791</v>
      </c>
      <c r="F30" s="66">
        <v>63850</v>
      </c>
      <c r="G30" s="37"/>
      <c r="H30" s="116"/>
      <c r="I30" s="36" t="s">
        <v>41</v>
      </c>
      <c r="J30" s="49">
        <v>15</v>
      </c>
      <c r="K30" s="48" t="s">
        <v>9</v>
      </c>
      <c r="L30" s="59">
        <v>374</v>
      </c>
      <c r="M30" s="66">
        <v>30189.5</v>
      </c>
      <c r="N30" s="37"/>
      <c r="O30" s="116"/>
      <c r="P30" s="36" t="s">
        <v>41</v>
      </c>
      <c r="Q30" s="49">
        <v>15</v>
      </c>
      <c r="R30" s="48" t="s">
        <v>9</v>
      </c>
      <c r="S30" s="59">
        <v>417</v>
      </c>
      <c r="T30" s="66">
        <v>33660.5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71</v>
      </c>
      <c r="F40" s="66">
        <v>14654.3</v>
      </c>
      <c r="H40" s="116"/>
      <c r="I40" s="40" t="s">
        <v>13</v>
      </c>
      <c r="J40" s="49">
        <v>24</v>
      </c>
      <c r="K40" s="47" t="s">
        <v>9</v>
      </c>
      <c r="L40" s="59">
        <v>34</v>
      </c>
      <c r="M40" s="66">
        <v>7017.6</v>
      </c>
      <c r="O40" s="116"/>
      <c r="P40" s="40" t="s">
        <v>13</v>
      </c>
      <c r="Q40" s="49">
        <v>24</v>
      </c>
      <c r="R40" s="47" t="s">
        <v>9</v>
      </c>
      <c r="S40" s="59">
        <v>37</v>
      </c>
      <c r="T40" s="66">
        <v>7636.6999999999989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60</v>
      </c>
      <c r="F42" s="65">
        <f>F43+F47</f>
        <v>1550.8</v>
      </c>
      <c r="H42" s="125" t="s">
        <v>26</v>
      </c>
      <c r="I42" s="42" t="s">
        <v>29</v>
      </c>
      <c r="J42" s="49">
        <v>26</v>
      </c>
      <c r="K42" s="47"/>
      <c r="L42" s="68">
        <f>L43+L47</f>
        <v>28</v>
      </c>
      <c r="M42" s="65">
        <f>M43+M47</f>
        <v>723.7</v>
      </c>
      <c r="O42" s="125" t="s">
        <v>26</v>
      </c>
      <c r="P42" s="42" t="s">
        <v>29</v>
      </c>
      <c r="Q42" s="49">
        <v>26</v>
      </c>
      <c r="R42" s="47"/>
      <c r="S42" s="68">
        <f>S43+S47</f>
        <v>32</v>
      </c>
      <c r="T42" s="65">
        <f>T43+T47</f>
        <v>827.09999999999991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60</v>
      </c>
      <c r="F43" s="66">
        <v>1550.8</v>
      </c>
      <c r="H43" s="126"/>
      <c r="I43" s="36" t="s">
        <v>41</v>
      </c>
      <c r="J43" s="49">
        <v>27</v>
      </c>
      <c r="K43" s="47"/>
      <c r="L43" s="59">
        <v>28</v>
      </c>
      <c r="M43" s="66">
        <v>723.7</v>
      </c>
      <c r="O43" s="126"/>
      <c r="P43" s="36" t="s">
        <v>41</v>
      </c>
      <c r="Q43" s="49">
        <v>27</v>
      </c>
      <c r="R43" s="47"/>
      <c r="S43" s="59">
        <v>32</v>
      </c>
      <c r="T43" s="66">
        <v>827.09999999999991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94</v>
      </c>
      <c r="B7" s="133"/>
      <c r="C7" s="133"/>
      <c r="D7" s="133"/>
      <c r="E7" s="133"/>
      <c r="F7" s="133"/>
      <c r="H7" s="133" t="s">
        <v>94</v>
      </c>
      <c r="I7" s="133"/>
      <c r="J7" s="133"/>
      <c r="K7" s="133"/>
      <c r="L7" s="133"/>
      <c r="M7" s="133"/>
      <c r="O7" s="133" t="s">
        <v>94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101847.59999999999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49273.9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52573.7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41514</v>
      </c>
      <c r="F19" s="65">
        <f>F20+F21</f>
        <v>28477.5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20087</v>
      </c>
      <c r="M19" s="65">
        <f>M20+M21</f>
        <v>13779.3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21427</v>
      </c>
      <c r="T19" s="65">
        <f>T20+T21</f>
        <v>14698.199999999999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15746</v>
      </c>
      <c r="F20" s="66">
        <v>22379.8</v>
      </c>
      <c r="H20" s="116"/>
      <c r="I20" s="30" t="s">
        <v>35</v>
      </c>
      <c r="J20" s="99">
        <v>6</v>
      </c>
      <c r="K20" s="47"/>
      <c r="L20" s="59">
        <v>7619</v>
      </c>
      <c r="M20" s="66">
        <v>10828.9</v>
      </c>
      <c r="O20" s="116"/>
      <c r="P20" s="30" t="s">
        <v>35</v>
      </c>
      <c r="Q20" s="99">
        <v>6</v>
      </c>
      <c r="R20" s="47"/>
      <c r="S20" s="59">
        <v>8127</v>
      </c>
      <c r="T20" s="66">
        <v>11550.9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25768</v>
      </c>
      <c r="F21" s="66">
        <v>6097.7</v>
      </c>
      <c r="H21" s="116"/>
      <c r="I21" s="33" t="s">
        <v>36</v>
      </c>
      <c r="J21" s="99">
        <v>7</v>
      </c>
      <c r="K21" s="47"/>
      <c r="L21" s="59">
        <v>12468</v>
      </c>
      <c r="M21" s="66">
        <v>2950.4</v>
      </c>
      <c r="O21" s="116"/>
      <c r="P21" s="33" t="s">
        <v>36</v>
      </c>
      <c r="Q21" s="99">
        <v>7</v>
      </c>
      <c r="R21" s="47"/>
      <c r="S21" s="59">
        <v>13300</v>
      </c>
      <c r="T21" s="66">
        <v>3147.2999999999997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142</v>
      </c>
      <c r="F22" s="65">
        <f t="shared" ref="F22" si="0">F23+F24</f>
        <v>168.9</v>
      </c>
      <c r="H22" s="116"/>
      <c r="I22" s="32" t="s">
        <v>31</v>
      </c>
      <c r="J22" s="99">
        <v>8</v>
      </c>
      <c r="K22" s="47" t="s">
        <v>16</v>
      </c>
      <c r="L22" s="68">
        <f>L23+L24</f>
        <v>69</v>
      </c>
      <c r="M22" s="65">
        <f t="shared" ref="M22" si="1">M23+M24</f>
        <v>82.1</v>
      </c>
      <c r="O22" s="116"/>
      <c r="P22" s="32" t="s">
        <v>31</v>
      </c>
      <c r="Q22" s="99">
        <v>8</v>
      </c>
      <c r="R22" s="47" t="s">
        <v>16</v>
      </c>
      <c r="S22" s="68">
        <f>S23+S24</f>
        <v>73</v>
      </c>
      <c r="T22" s="65">
        <f t="shared" ref="T22" si="2">T23+T24</f>
        <v>86.800000000000011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142</v>
      </c>
      <c r="F23" s="66">
        <v>168.9</v>
      </c>
      <c r="H23" s="116"/>
      <c r="I23" s="30" t="s">
        <v>35</v>
      </c>
      <c r="J23" s="99">
        <v>9</v>
      </c>
      <c r="K23" s="47"/>
      <c r="L23" s="59">
        <v>69</v>
      </c>
      <c r="M23" s="66">
        <v>82.1</v>
      </c>
      <c r="O23" s="116"/>
      <c r="P23" s="30" t="s">
        <v>35</v>
      </c>
      <c r="Q23" s="99">
        <v>9</v>
      </c>
      <c r="R23" s="47"/>
      <c r="S23" s="59">
        <v>73</v>
      </c>
      <c r="T23" s="66">
        <v>86.800000000000011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34749</v>
      </c>
      <c r="F25" s="65">
        <f>F26+F27</f>
        <v>49989</v>
      </c>
      <c r="H25" s="116"/>
      <c r="I25" s="32" t="s">
        <v>28</v>
      </c>
      <c r="J25" s="99">
        <v>11</v>
      </c>
      <c r="K25" s="47" t="s">
        <v>17</v>
      </c>
      <c r="L25" s="68">
        <f>L26+L27</f>
        <v>16814</v>
      </c>
      <c r="M25" s="65">
        <f>M26+M27</f>
        <v>24189.5</v>
      </c>
      <c r="O25" s="116"/>
      <c r="P25" s="32" t="s">
        <v>28</v>
      </c>
      <c r="Q25" s="99">
        <v>11</v>
      </c>
      <c r="R25" s="47" t="s">
        <v>17</v>
      </c>
      <c r="S25" s="68">
        <f>S26+S27</f>
        <v>17935</v>
      </c>
      <c r="T25" s="65">
        <f>T26+T27</f>
        <v>25799.5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6220</v>
      </c>
      <c r="F26" s="66">
        <v>29393.4</v>
      </c>
      <c r="H26" s="116"/>
      <c r="I26" s="30" t="s">
        <v>35</v>
      </c>
      <c r="J26" s="99">
        <v>12</v>
      </c>
      <c r="K26" s="47"/>
      <c r="L26" s="59">
        <v>3010</v>
      </c>
      <c r="M26" s="66">
        <v>14224.1</v>
      </c>
      <c r="O26" s="116"/>
      <c r="P26" s="30" t="s">
        <v>35</v>
      </c>
      <c r="Q26" s="99">
        <v>12</v>
      </c>
      <c r="R26" s="47"/>
      <c r="S26" s="59">
        <v>3210</v>
      </c>
      <c r="T26" s="66">
        <v>15169.300000000001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28529</v>
      </c>
      <c r="F27" s="66">
        <v>20595.599999999999</v>
      </c>
      <c r="H27" s="116"/>
      <c r="I27" s="33" t="s">
        <v>46</v>
      </c>
      <c r="J27" s="99">
        <v>13</v>
      </c>
      <c r="K27" s="47"/>
      <c r="L27" s="59">
        <v>13804</v>
      </c>
      <c r="M27" s="66">
        <v>9965.4</v>
      </c>
      <c r="O27" s="116"/>
      <c r="P27" s="33" t="s">
        <v>46</v>
      </c>
      <c r="Q27" s="99">
        <v>13</v>
      </c>
      <c r="R27" s="47"/>
      <c r="S27" s="59">
        <v>14725</v>
      </c>
      <c r="T27" s="66">
        <v>10630.199999999999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1030</v>
      </c>
      <c r="F42" s="65">
        <f>F43+F47</f>
        <v>23212.2</v>
      </c>
      <c r="H42" s="125" t="s">
        <v>26</v>
      </c>
      <c r="I42" s="42" t="s">
        <v>29</v>
      </c>
      <c r="J42" s="49">
        <v>26</v>
      </c>
      <c r="K42" s="47"/>
      <c r="L42" s="68">
        <f>L43+L47</f>
        <v>498</v>
      </c>
      <c r="M42" s="65">
        <f>M43+M47</f>
        <v>11223</v>
      </c>
      <c r="O42" s="125" t="s">
        <v>26</v>
      </c>
      <c r="P42" s="42" t="s">
        <v>29</v>
      </c>
      <c r="Q42" s="49">
        <v>26</v>
      </c>
      <c r="R42" s="47"/>
      <c r="S42" s="68">
        <f>S43+S47</f>
        <v>532</v>
      </c>
      <c r="T42" s="65">
        <f>T43+T47</f>
        <v>11989.2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1030</v>
      </c>
      <c r="F43" s="66">
        <v>23212.2</v>
      </c>
      <c r="H43" s="126"/>
      <c r="I43" s="36" t="s">
        <v>41</v>
      </c>
      <c r="J43" s="49">
        <v>27</v>
      </c>
      <c r="K43" s="47"/>
      <c r="L43" s="59">
        <v>498</v>
      </c>
      <c r="M43" s="66">
        <v>11223</v>
      </c>
      <c r="O43" s="126"/>
      <c r="P43" s="36" t="s">
        <v>41</v>
      </c>
      <c r="Q43" s="49">
        <v>27</v>
      </c>
      <c r="R43" s="47"/>
      <c r="S43" s="59">
        <v>532</v>
      </c>
      <c r="T43" s="66">
        <v>11989.2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62</v>
      </c>
      <c r="B7" s="133"/>
      <c r="C7" s="133"/>
      <c r="D7" s="133"/>
      <c r="E7" s="133"/>
      <c r="F7" s="133"/>
      <c r="H7" s="133" t="s">
        <v>62</v>
      </c>
      <c r="I7" s="133"/>
      <c r="J7" s="133"/>
      <c r="K7" s="133"/>
      <c r="L7" s="133"/>
      <c r="M7" s="133"/>
      <c r="O7" s="133" t="s">
        <v>62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458400.80000000005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228198.8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230202.00000000003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584</v>
      </c>
      <c r="F15" s="65">
        <v>11613.9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291</v>
      </c>
      <c r="M15" s="65">
        <v>5749.9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293</v>
      </c>
      <c r="T15" s="65">
        <v>5864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584</v>
      </c>
      <c r="F16" s="66">
        <v>11539.4</v>
      </c>
      <c r="H16" s="116"/>
      <c r="I16" s="30" t="s">
        <v>10</v>
      </c>
      <c r="J16" s="99">
        <v>3</v>
      </c>
      <c r="K16" s="47"/>
      <c r="L16" s="59">
        <v>291</v>
      </c>
      <c r="M16" s="66">
        <v>5749.9</v>
      </c>
      <c r="O16" s="116"/>
      <c r="P16" s="30" t="s">
        <v>10</v>
      </c>
      <c r="Q16" s="99">
        <v>3</v>
      </c>
      <c r="R16" s="47"/>
      <c r="S16" s="59">
        <v>293</v>
      </c>
      <c r="T16" s="66">
        <v>5789.5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1</v>
      </c>
      <c r="F18" s="66">
        <v>74.5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107160</v>
      </c>
      <c r="F19" s="65">
        <f>F20+F21</f>
        <v>145534.20000000001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53351</v>
      </c>
      <c r="M19" s="65">
        <f>M20+M21</f>
        <v>72456.399999999994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53809</v>
      </c>
      <c r="T19" s="65">
        <f>T20+T21</f>
        <v>73077.8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30928</v>
      </c>
      <c r="F20" s="66">
        <v>97701.1</v>
      </c>
      <c r="H20" s="116"/>
      <c r="I20" s="30" t="s">
        <v>35</v>
      </c>
      <c r="J20" s="99">
        <v>6</v>
      </c>
      <c r="K20" s="47"/>
      <c r="L20" s="59">
        <v>15398</v>
      </c>
      <c r="M20" s="66">
        <v>48642.1</v>
      </c>
      <c r="O20" s="116"/>
      <c r="P20" s="30" t="s">
        <v>35</v>
      </c>
      <c r="Q20" s="99">
        <v>6</v>
      </c>
      <c r="R20" s="47"/>
      <c r="S20" s="59">
        <v>15530</v>
      </c>
      <c r="T20" s="66">
        <v>49059.000000000007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76232</v>
      </c>
      <c r="F21" s="66">
        <v>47833.1</v>
      </c>
      <c r="H21" s="116"/>
      <c r="I21" s="33" t="s">
        <v>36</v>
      </c>
      <c r="J21" s="99">
        <v>7</v>
      </c>
      <c r="K21" s="47"/>
      <c r="L21" s="59">
        <v>37953</v>
      </c>
      <c r="M21" s="66">
        <v>23814.3</v>
      </c>
      <c r="O21" s="116"/>
      <c r="P21" s="33" t="s">
        <v>36</v>
      </c>
      <c r="Q21" s="99">
        <v>7</v>
      </c>
      <c r="R21" s="47"/>
      <c r="S21" s="59">
        <v>38279</v>
      </c>
      <c r="T21" s="66">
        <v>24018.799999999999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2695</v>
      </c>
      <c r="F22" s="65">
        <f t="shared" ref="F22" si="0">F23+F24</f>
        <v>4053.5</v>
      </c>
      <c r="H22" s="116"/>
      <c r="I22" s="32" t="s">
        <v>31</v>
      </c>
      <c r="J22" s="99">
        <v>8</v>
      </c>
      <c r="K22" s="47" t="s">
        <v>16</v>
      </c>
      <c r="L22" s="68">
        <f>L23+L24</f>
        <v>1342</v>
      </c>
      <c r="M22" s="65">
        <f t="shared" ref="M22" si="1">M23+M24</f>
        <v>2018.5</v>
      </c>
      <c r="O22" s="116"/>
      <c r="P22" s="32" t="s">
        <v>31</v>
      </c>
      <c r="Q22" s="99">
        <v>8</v>
      </c>
      <c r="R22" s="47" t="s">
        <v>16</v>
      </c>
      <c r="S22" s="68">
        <f>S23+S24</f>
        <v>1353</v>
      </c>
      <c r="T22" s="65">
        <f t="shared" ref="T22" si="2">T23+T24</f>
        <v>2035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2695</v>
      </c>
      <c r="F23" s="66">
        <v>4053.5</v>
      </c>
      <c r="H23" s="116"/>
      <c r="I23" s="30" t="s">
        <v>35</v>
      </c>
      <c r="J23" s="99">
        <v>9</v>
      </c>
      <c r="K23" s="47"/>
      <c r="L23" s="59">
        <v>1342</v>
      </c>
      <c r="M23" s="66">
        <v>2018.5</v>
      </c>
      <c r="O23" s="116"/>
      <c r="P23" s="30" t="s">
        <v>35</v>
      </c>
      <c r="Q23" s="99">
        <v>9</v>
      </c>
      <c r="R23" s="47"/>
      <c r="S23" s="59">
        <v>1353</v>
      </c>
      <c r="T23" s="66">
        <v>2035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49573</v>
      </c>
      <c r="F25" s="65">
        <f>F26+F27</f>
        <v>237425.2</v>
      </c>
      <c r="H25" s="116"/>
      <c r="I25" s="32" t="s">
        <v>28</v>
      </c>
      <c r="J25" s="99">
        <v>11</v>
      </c>
      <c r="K25" s="47" t="s">
        <v>17</v>
      </c>
      <c r="L25" s="68">
        <f>L26+L27</f>
        <v>24681</v>
      </c>
      <c r="M25" s="65">
        <f>M26+M27</f>
        <v>118207.6</v>
      </c>
      <c r="O25" s="116"/>
      <c r="P25" s="32" t="s">
        <v>28</v>
      </c>
      <c r="Q25" s="99">
        <v>11</v>
      </c>
      <c r="R25" s="47" t="s">
        <v>17</v>
      </c>
      <c r="S25" s="68">
        <f>S26+S27</f>
        <v>24892</v>
      </c>
      <c r="T25" s="65">
        <f>T26+T27</f>
        <v>119217.60000000001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13573</v>
      </c>
      <c r="F26" s="66">
        <v>71794.100000000006</v>
      </c>
      <c r="H26" s="116"/>
      <c r="I26" s="30" t="s">
        <v>35</v>
      </c>
      <c r="J26" s="99">
        <v>12</v>
      </c>
      <c r="K26" s="47"/>
      <c r="L26" s="59">
        <v>6758</v>
      </c>
      <c r="M26" s="66">
        <v>35746.300000000003</v>
      </c>
      <c r="O26" s="116"/>
      <c r="P26" s="30" t="s">
        <v>35</v>
      </c>
      <c r="Q26" s="99">
        <v>12</v>
      </c>
      <c r="R26" s="47"/>
      <c r="S26" s="59">
        <v>6815</v>
      </c>
      <c r="T26" s="66">
        <v>36047.800000000003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36000</v>
      </c>
      <c r="F27" s="66">
        <v>165631.1</v>
      </c>
      <c r="H27" s="116"/>
      <c r="I27" s="33" t="s">
        <v>46</v>
      </c>
      <c r="J27" s="99">
        <v>13</v>
      </c>
      <c r="K27" s="47"/>
      <c r="L27" s="59">
        <v>17923</v>
      </c>
      <c r="M27" s="66">
        <v>82461.3</v>
      </c>
      <c r="O27" s="116"/>
      <c r="P27" s="33" t="s">
        <v>46</v>
      </c>
      <c r="Q27" s="99">
        <v>13</v>
      </c>
      <c r="R27" s="47"/>
      <c r="S27" s="59">
        <v>18077</v>
      </c>
      <c r="T27" s="66">
        <v>83169.8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480</v>
      </c>
      <c r="F29" s="65">
        <f>F30+F40+F41</f>
        <v>31062.3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239</v>
      </c>
      <c r="M29" s="65">
        <f>M30+M40+M41</f>
        <v>15466.4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241</v>
      </c>
      <c r="T29" s="65">
        <f>T30+T40+T41</f>
        <v>15595.9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480</v>
      </c>
      <c r="F30" s="66">
        <v>31062.3</v>
      </c>
      <c r="G30" s="37"/>
      <c r="H30" s="116"/>
      <c r="I30" s="36" t="s">
        <v>41</v>
      </c>
      <c r="J30" s="49">
        <v>15</v>
      </c>
      <c r="K30" s="48" t="s">
        <v>9</v>
      </c>
      <c r="L30" s="59">
        <v>239</v>
      </c>
      <c r="M30" s="66">
        <v>15466.4</v>
      </c>
      <c r="N30" s="37"/>
      <c r="O30" s="116"/>
      <c r="P30" s="36" t="s">
        <v>41</v>
      </c>
      <c r="Q30" s="49">
        <v>15</v>
      </c>
      <c r="R30" s="48" t="s">
        <v>9</v>
      </c>
      <c r="S30" s="59">
        <v>241</v>
      </c>
      <c r="T30" s="66">
        <v>15595.9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1285</v>
      </c>
      <c r="F42" s="65">
        <f>F43+F47</f>
        <v>28711.7</v>
      </c>
      <c r="H42" s="125" t="s">
        <v>26</v>
      </c>
      <c r="I42" s="42" t="s">
        <v>29</v>
      </c>
      <c r="J42" s="49">
        <v>26</v>
      </c>
      <c r="K42" s="47"/>
      <c r="L42" s="68">
        <f>L43+L47</f>
        <v>640</v>
      </c>
      <c r="M42" s="65">
        <f>M43+M47</f>
        <v>14300</v>
      </c>
      <c r="O42" s="125" t="s">
        <v>26</v>
      </c>
      <c r="P42" s="42" t="s">
        <v>29</v>
      </c>
      <c r="Q42" s="49">
        <v>26</v>
      </c>
      <c r="R42" s="47"/>
      <c r="S42" s="68">
        <f>S43+S47</f>
        <v>645</v>
      </c>
      <c r="T42" s="65">
        <f>T43+T47</f>
        <v>14411.7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1285</v>
      </c>
      <c r="F43" s="66">
        <v>28711.7</v>
      </c>
      <c r="H43" s="126"/>
      <c r="I43" s="36" t="s">
        <v>41</v>
      </c>
      <c r="J43" s="49">
        <v>27</v>
      </c>
      <c r="K43" s="47"/>
      <c r="L43" s="59">
        <v>640</v>
      </c>
      <c r="M43" s="66">
        <v>14300</v>
      </c>
      <c r="O43" s="126"/>
      <c r="P43" s="36" t="s">
        <v>41</v>
      </c>
      <c r="Q43" s="49">
        <v>27</v>
      </c>
      <c r="R43" s="47"/>
      <c r="S43" s="59">
        <v>645</v>
      </c>
      <c r="T43" s="66">
        <v>14411.7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57</v>
      </c>
      <c r="B7" s="133"/>
      <c r="C7" s="133"/>
      <c r="D7" s="133"/>
      <c r="E7" s="133"/>
      <c r="F7" s="133"/>
      <c r="H7" s="133" t="s">
        <v>57</v>
      </c>
      <c r="I7" s="133"/>
      <c r="J7" s="133"/>
      <c r="K7" s="133"/>
      <c r="L7" s="133"/>
      <c r="M7" s="133"/>
      <c r="O7" s="133" t="s">
        <v>57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301040.90000000002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136805.79999999999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164235.1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78878</v>
      </c>
      <c r="F19" s="65">
        <f>F20+F21</f>
        <v>126965.6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35843</v>
      </c>
      <c r="M19" s="65">
        <f>M20+M21</f>
        <v>57693.899999999994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43035</v>
      </c>
      <c r="T19" s="65">
        <f>T20+T21</f>
        <v>69271.700000000012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28479</v>
      </c>
      <c r="F20" s="66">
        <v>107142.6</v>
      </c>
      <c r="H20" s="116"/>
      <c r="I20" s="30" t="s">
        <v>35</v>
      </c>
      <c r="J20" s="99">
        <v>6</v>
      </c>
      <c r="K20" s="47"/>
      <c r="L20" s="59">
        <v>12941</v>
      </c>
      <c r="M20" s="66">
        <v>48686.1</v>
      </c>
      <c r="O20" s="116"/>
      <c r="P20" s="30" t="s">
        <v>35</v>
      </c>
      <c r="Q20" s="99">
        <v>6</v>
      </c>
      <c r="R20" s="47"/>
      <c r="S20" s="59">
        <v>15538</v>
      </c>
      <c r="T20" s="66">
        <v>58456.500000000007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50399</v>
      </c>
      <c r="F21" s="66">
        <v>19823</v>
      </c>
      <c r="H21" s="116"/>
      <c r="I21" s="33" t="s">
        <v>36</v>
      </c>
      <c r="J21" s="99">
        <v>7</v>
      </c>
      <c r="K21" s="47"/>
      <c r="L21" s="59">
        <v>22902</v>
      </c>
      <c r="M21" s="66">
        <v>9007.7999999999993</v>
      </c>
      <c r="O21" s="116"/>
      <c r="P21" s="33" t="s">
        <v>36</v>
      </c>
      <c r="Q21" s="99">
        <v>7</v>
      </c>
      <c r="R21" s="47"/>
      <c r="S21" s="59">
        <v>27497</v>
      </c>
      <c r="T21" s="66">
        <v>10815.2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15292</v>
      </c>
      <c r="F22" s="65">
        <f t="shared" ref="F22" si="0">F23+F24</f>
        <v>20779.7</v>
      </c>
      <c r="H22" s="116"/>
      <c r="I22" s="32" t="s">
        <v>31</v>
      </c>
      <c r="J22" s="99">
        <v>8</v>
      </c>
      <c r="K22" s="47" t="s">
        <v>16</v>
      </c>
      <c r="L22" s="68">
        <f>L23+L24</f>
        <v>6949</v>
      </c>
      <c r="M22" s="65">
        <f t="shared" ref="M22" si="1">M23+M24</f>
        <v>9442.7000000000007</v>
      </c>
      <c r="O22" s="116"/>
      <c r="P22" s="32" t="s">
        <v>31</v>
      </c>
      <c r="Q22" s="99">
        <v>8</v>
      </c>
      <c r="R22" s="47" t="s">
        <v>16</v>
      </c>
      <c r="S22" s="68">
        <f>S23+S24</f>
        <v>8343</v>
      </c>
      <c r="T22" s="65">
        <f t="shared" ref="T22" si="2">T23+T24</f>
        <v>11337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15292</v>
      </c>
      <c r="F23" s="66">
        <v>20779.7</v>
      </c>
      <c r="H23" s="116"/>
      <c r="I23" s="30" t="s">
        <v>35</v>
      </c>
      <c r="J23" s="99">
        <v>9</v>
      </c>
      <c r="K23" s="47"/>
      <c r="L23" s="59">
        <v>6949</v>
      </c>
      <c r="M23" s="66">
        <v>9442.7000000000007</v>
      </c>
      <c r="O23" s="116"/>
      <c r="P23" s="30" t="s">
        <v>35</v>
      </c>
      <c r="Q23" s="99">
        <v>9</v>
      </c>
      <c r="R23" s="47"/>
      <c r="S23" s="59">
        <v>8343</v>
      </c>
      <c r="T23" s="66">
        <v>11337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35150</v>
      </c>
      <c r="F25" s="65">
        <f>F26+F27</f>
        <v>126486.3</v>
      </c>
      <c r="H25" s="116"/>
      <c r="I25" s="32" t="s">
        <v>28</v>
      </c>
      <c r="J25" s="99">
        <v>11</v>
      </c>
      <c r="K25" s="47" t="s">
        <v>17</v>
      </c>
      <c r="L25" s="68">
        <f>L26+L27</f>
        <v>15973</v>
      </c>
      <c r="M25" s="65">
        <f>M26+M27</f>
        <v>57479.5</v>
      </c>
      <c r="O25" s="116"/>
      <c r="P25" s="32" t="s">
        <v>28</v>
      </c>
      <c r="Q25" s="99">
        <v>11</v>
      </c>
      <c r="R25" s="47" t="s">
        <v>17</v>
      </c>
      <c r="S25" s="68">
        <f>S26+S27</f>
        <v>19177</v>
      </c>
      <c r="T25" s="65">
        <f>T26+T27</f>
        <v>69006.8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8038</v>
      </c>
      <c r="F26" s="66">
        <v>48766.2</v>
      </c>
      <c r="H26" s="116"/>
      <c r="I26" s="30" t="s">
        <v>35</v>
      </c>
      <c r="J26" s="99">
        <v>12</v>
      </c>
      <c r="K26" s="47"/>
      <c r="L26" s="59">
        <v>3653</v>
      </c>
      <c r="M26" s="66">
        <v>22162.6</v>
      </c>
      <c r="O26" s="116"/>
      <c r="P26" s="30" t="s">
        <v>35</v>
      </c>
      <c r="Q26" s="99">
        <v>12</v>
      </c>
      <c r="R26" s="47"/>
      <c r="S26" s="59">
        <v>4385</v>
      </c>
      <c r="T26" s="66">
        <v>26603.599999999999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27112</v>
      </c>
      <c r="F27" s="66">
        <v>77720.100000000006</v>
      </c>
      <c r="H27" s="116"/>
      <c r="I27" s="33" t="s">
        <v>46</v>
      </c>
      <c r="J27" s="99">
        <v>13</v>
      </c>
      <c r="K27" s="47"/>
      <c r="L27" s="59">
        <v>12320</v>
      </c>
      <c r="M27" s="66">
        <v>35316.9</v>
      </c>
      <c r="O27" s="116"/>
      <c r="P27" s="33" t="s">
        <v>46</v>
      </c>
      <c r="Q27" s="99">
        <v>13</v>
      </c>
      <c r="R27" s="47"/>
      <c r="S27" s="59">
        <v>14792</v>
      </c>
      <c r="T27" s="66">
        <v>42403.200000000004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1324</v>
      </c>
      <c r="F42" s="65">
        <f>F43+F47</f>
        <v>26809.3</v>
      </c>
      <c r="H42" s="125" t="s">
        <v>26</v>
      </c>
      <c r="I42" s="42" t="s">
        <v>29</v>
      </c>
      <c r="J42" s="49">
        <v>26</v>
      </c>
      <c r="K42" s="47"/>
      <c r="L42" s="68">
        <f>L43+L47</f>
        <v>602</v>
      </c>
      <c r="M42" s="65">
        <f>M43+M47</f>
        <v>12189.7</v>
      </c>
      <c r="O42" s="125" t="s">
        <v>26</v>
      </c>
      <c r="P42" s="42" t="s">
        <v>29</v>
      </c>
      <c r="Q42" s="49">
        <v>26</v>
      </c>
      <c r="R42" s="47"/>
      <c r="S42" s="68">
        <f>S43+S47</f>
        <v>722</v>
      </c>
      <c r="T42" s="65">
        <f>T43+T47</f>
        <v>14619.599999999999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1324</v>
      </c>
      <c r="F43" s="66">
        <v>26809.3</v>
      </c>
      <c r="H43" s="126"/>
      <c r="I43" s="36" t="s">
        <v>41</v>
      </c>
      <c r="J43" s="49">
        <v>27</v>
      </c>
      <c r="K43" s="47"/>
      <c r="L43" s="59">
        <v>602</v>
      </c>
      <c r="M43" s="66">
        <v>12189.7</v>
      </c>
      <c r="O43" s="126"/>
      <c r="P43" s="36" t="s">
        <v>41</v>
      </c>
      <c r="Q43" s="49">
        <v>27</v>
      </c>
      <c r="R43" s="47"/>
      <c r="S43" s="59">
        <v>722</v>
      </c>
      <c r="T43" s="66">
        <v>14619.599999999999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30" zoomScaleNormal="60" zoomScaleSheetLayoutView="30" workbookViewId="0">
      <selection activeCell="I57" sqref="I57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146</v>
      </c>
      <c r="B7" s="133"/>
      <c r="C7" s="133"/>
      <c r="D7" s="133"/>
      <c r="E7" s="133"/>
      <c r="F7" s="133"/>
      <c r="H7" s="133" t="s">
        <v>146</v>
      </c>
      <c r="I7" s="133"/>
      <c r="J7" s="133"/>
      <c r="K7" s="133"/>
      <c r="L7" s="133"/>
      <c r="M7" s="133"/>
      <c r="O7" s="133" t="s">
        <v>146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93696.799999999988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51919.799999999996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41777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14300</v>
      </c>
      <c r="F19" s="65">
        <f>F20+F21</f>
        <v>14922.5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7924</v>
      </c>
      <c r="M19" s="65">
        <f>M20+M21</f>
        <v>8268.9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6376</v>
      </c>
      <c r="T19" s="65">
        <f>T20+T21</f>
        <v>6653.6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14300</v>
      </c>
      <c r="F20" s="66">
        <v>14922.5</v>
      </c>
      <c r="H20" s="116"/>
      <c r="I20" s="30" t="s">
        <v>35</v>
      </c>
      <c r="J20" s="99">
        <v>6</v>
      </c>
      <c r="K20" s="47"/>
      <c r="L20" s="59">
        <v>7924</v>
      </c>
      <c r="M20" s="66">
        <v>8268.9</v>
      </c>
      <c r="O20" s="116"/>
      <c r="P20" s="30" t="s">
        <v>35</v>
      </c>
      <c r="Q20" s="99">
        <v>6</v>
      </c>
      <c r="R20" s="47"/>
      <c r="S20" s="59">
        <v>6376</v>
      </c>
      <c r="T20" s="66">
        <v>6653.6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3490</v>
      </c>
      <c r="F22" s="65">
        <f t="shared" ref="F22" si="0">F23+F24</f>
        <v>5810.1</v>
      </c>
      <c r="H22" s="116"/>
      <c r="I22" s="32" t="s">
        <v>31</v>
      </c>
      <c r="J22" s="99">
        <v>8</v>
      </c>
      <c r="K22" s="47" t="s">
        <v>16</v>
      </c>
      <c r="L22" s="68">
        <f>L23+L24</f>
        <v>1934</v>
      </c>
      <c r="M22" s="65">
        <f t="shared" ref="M22" si="1">M23+M24</f>
        <v>3219.7</v>
      </c>
      <c r="O22" s="116"/>
      <c r="P22" s="32" t="s">
        <v>31</v>
      </c>
      <c r="Q22" s="99">
        <v>8</v>
      </c>
      <c r="R22" s="47" t="s">
        <v>16</v>
      </c>
      <c r="S22" s="68">
        <f>S23+S24</f>
        <v>1556</v>
      </c>
      <c r="T22" s="65">
        <f t="shared" ref="T22" si="2">T23+T24</f>
        <v>2590.4000000000005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3490</v>
      </c>
      <c r="F23" s="66">
        <v>5810.1</v>
      </c>
      <c r="H23" s="116"/>
      <c r="I23" s="30" t="s">
        <v>35</v>
      </c>
      <c r="J23" s="99">
        <v>9</v>
      </c>
      <c r="K23" s="47"/>
      <c r="L23" s="59">
        <v>1934</v>
      </c>
      <c r="M23" s="66">
        <v>3219.7</v>
      </c>
      <c r="O23" s="116"/>
      <c r="P23" s="30" t="s">
        <v>35</v>
      </c>
      <c r="Q23" s="99">
        <v>9</v>
      </c>
      <c r="R23" s="47"/>
      <c r="S23" s="59">
        <v>1556</v>
      </c>
      <c r="T23" s="66">
        <v>2590.4000000000005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14051</v>
      </c>
      <c r="F25" s="65">
        <f>F26+F27</f>
        <v>72964.2</v>
      </c>
      <c r="H25" s="116"/>
      <c r="I25" s="32" t="s">
        <v>28</v>
      </c>
      <c r="J25" s="99">
        <v>11</v>
      </c>
      <c r="K25" s="47" t="s">
        <v>17</v>
      </c>
      <c r="L25" s="68">
        <f>L26+L27</f>
        <v>7786</v>
      </c>
      <c r="M25" s="65">
        <f>M26+M27</f>
        <v>40431.199999999997</v>
      </c>
      <c r="O25" s="116"/>
      <c r="P25" s="32" t="s">
        <v>28</v>
      </c>
      <c r="Q25" s="99">
        <v>11</v>
      </c>
      <c r="R25" s="47" t="s">
        <v>17</v>
      </c>
      <c r="S25" s="68">
        <f>S26+S27</f>
        <v>6265</v>
      </c>
      <c r="T25" s="65">
        <f>T26+T27</f>
        <v>32533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14051</v>
      </c>
      <c r="F26" s="66">
        <v>72964.2</v>
      </c>
      <c r="H26" s="116"/>
      <c r="I26" s="30" t="s">
        <v>35</v>
      </c>
      <c r="J26" s="99">
        <v>12</v>
      </c>
      <c r="K26" s="47"/>
      <c r="L26" s="59">
        <v>7786</v>
      </c>
      <c r="M26" s="66">
        <v>40431.199999999997</v>
      </c>
      <c r="O26" s="116"/>
      <c r="P26" s="30" t="s">
        <v>35</v>
      </c>
      <c r="Q26" s="99">
        <v>12</v>
      </c>
      <c r="R26" s="47"/>
      <c r="S26" s="59">
        <v>6265</v>
      </c>
      <c r="T26" s="66">
        <v>32533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0</v>
      </c>
      <c r="H27" s="116"/>
      <c r="I27" s="33" t="s">
        <v>46</v>
      </c>
      <c r="J27" s="99">
        <v>13</v>
      </c>
      <c r="K27" s="47"/>
      <c r="L27" s="59">
        <v>0</v>
      </c>
      <c r="M27" s="66">
        <v>0</v>
      </c>
      <c r="O27" s="116"/>
      <c r="P27" s="33" t="s">
        <v>46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251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95</v>
      </c>
      <c r="B7" s="133"/>
      <c r="C7" s="133"/>
      <c r="D7" s="133"/>
      <c r="E7" s="133"/>
      <c r="F7" s="133"/>
      <c r="H7" s="133" t="s">
        <v>95</v>
      </c>
      <c r="I7" s="133"/>
      <c r="J7" s="133"/>
      <c r="K7" s="133"/>
      <c r="L7" s="133"/>
      <c r="M7" s="133"/>
      <c r="O7" s="133" t="s">
        <v>95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101.9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57.5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44.400000000000006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101.9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57.5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44.400000000000006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101.9</v>
      </c>
      <c r="H27" s="116"/>
      <c r="I27" s="33" t="s">
        <v>46</v>
      </c>
      <c r="J27" s="99">
        <v>13</v>
      </c>
      <c r="K27" s="47"/>
      <c r="L27" s="59">
        <v>0</v>
      </c>
      <c r="M27" s="66">
        <v>57.5</v>
      </c>
      <c r="O27" s="116"/>
      <c r="P27" s="33" t="s">
        <v>46</v>
      </c>
      <c r="Q27" s="99">
        <v>13</v>
      </c>
      <c r="R27" s="47"/>
      <c r="S27" s="59">
        <v>0</v>
      </c>
      <c r="T27" s="66">
        <v>44.400000000000006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2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260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96</v>
      </c>
      <c r="B7" s="133"/>
      <c r="C7" s="133"/>
      <c r="D7" s="133"/>
      <c r="E7" s="133"/>
      <c r="F7" s="133"/>
      <c r="H7" s="133" t="s">
        <v>96</v>
      </c>
      <c r="I7" s="133"/>
      <c r="J7" s="133"/>
      <c r="K7" s="133"/>
      <c r="L7" s="133"/>
      <c r="M7" s="133"/>
      <c r="O7" s="133" t="s">
        <v>96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1594.4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770.6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823.80000000000007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0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0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0</v>
      </c>
      <c r="H27" s="116"/>
      <c r="I27" s="33" t="s">
        <v>46</v>
      </c>
      <c r="J27" s="99">
        <v>13</v>
      </c>
      <c r="K27" s="47"/>
      <c r="L27" s="59">
        <v>0</v>
      </c>
      <c r="M27" s="66">
        <v>0</v>
      </c>
      <c r="O27" s="116"/>
      <c r="P27" s="33" t="s">
        <v>46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60</v>
      </c>
      <c r="F42" s="65">
        <f>F43+F47</f>
        <v>1594.4</v>
      </c>
      <c r="H42" s="125" t="s">
        <v>26</v>
      </c>
      <c r="I42" s="42" t="s">
        <v>29</v>
      </c>
      <c r="J42" s="49">
        <v>26</v>
      </c>
      <c r="K42" s="47"/>
      <c r="L42" s="68">
        <f>L43+L47</f>
        <v>29</v>
      </c>
      <c r="M42" s="65">
        <f>M43+M47</f>
        <v>770.6</v>
      </c>
      <c r="O42" s="125" t="s">
        <v>26</v>
      </c>
      <c r="P42" s="42" t="s">
        <v>29</v>
      </c>
      <c r="Q42" s="49">
        <v>26</v>
      </c>
      <c r="R42" s="47"/>
      <c r="S42" s="68">
        <f>S43+S47</f>
        <v>31</v>
      </c>
      <c r="T42" s="65">
        <f>T43+T47</f>
        <v>823.80000000000007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60</v>
      </c>
      <c r="F43" s="66">
        <v>1594.4</v>
      </c>
      <c r="H43" s="126"/>
      <c r="I43" s="36" t="s">
        <v>41</v>
      </c>
      <c r="J43" s="49">
        <v>27</v>
      </c>
      <c r="K43" s="47"/>
      <c r="L43" s="59">
        <v>29</v>
      </c>
      <c r="M43" s="66">
        <v>770.6</v>
      </c>
      <c r="O43" s="126"/>
      <c r="P43" s="36" t="s">
        <v>41</v>
      </c>
      <c r="Q43" s="49">
        <v>27</v>
      </c>
      <c r="R43" s="47"/>
      <c r="S43" s="59">
        <v>31</v>
      </c>
      <c r="T43" s="66">
        <v>823.80000000000007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59</v>
      </c>
      <c r="B7" s="133"/>
      <c r="C7" s="133"/>
      <c r="D7" s="133"/>
      <c r="E7" s="133"/>
      <c r="F7" s="133"/>
      <c r="H7" s="133" t="s">
        <v>59</v>
      </c>
      <c r="I7" s="133"/>
      <c r="J7" s="133"/>
      <c r="K7" s="133"/>
      <c r="L7" s="133"/>
      <c r="M7" s="133"/>
      <c r="O7" s="133" t="s">
        <v>59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83510.200000000012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28349.399999999998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55160.799999999996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177</v>
      </c>
      <c r="F15" s="65">
        <v>2158.3000000000002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60</v>
      </c>
      <c r="M15" s="65">
        <v>706.4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117</v>
      </c>
      <c r="T15" s="65">
        <v>1451.9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177</v>
      </c>
      <c r="F16" s="66">
        <v>2083.8000000000002</v>
      </c>
      <c r="H16" s="116"/>
      <c r="I16" s="30" t="s">
        <v>10</v>
      </c>
      <c r="J16" s="99">
        <v>3</v>
      </c>
      <c r="K16" s="47"/>
      <c r="L16" s="59">
        <v>60</v>
      </c>
      <c r="M16" s="66">
        <v>706.4</v>
      </c>
      <c r="O16" s="116"/>
      <c r="P16" s="30" t="s">
        <v>10</v>
      </c>
      <c r="Q16" s="99">
        <v>3</v>
      </c>
      <c r="R16" s="47"/>
      <c r="S16" s="59">
        <v>117</v>
      </c>
      <c r="T16" s="66">
        <v>1377.4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1</v>
      </c>
      <c r="F18" s="66">
        <v>74.5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12129</v>
      </c>
      <c r="F19" s="65">
        <f>F20+F21</f>
        <v>19718.5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4121</v>
      </c>
      <c r="M19" s="65">
        <f>M20+M21</f>
        <v>6699.8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8008</v>
      </c>
      <c r="T19" s="65">
        <f>T20+T21</f>
        <v>13018.699999999999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4194</v>
      </c>
      <c r="F20" s="66">
        <v>14915.8</v>
      </c>
      <c r="H20" s="116"/>
      <c r="I20" s="30" t="s">
        <v>35</v>
      </c>
      <c r="J20" s="99">
        <v>6</v>
      </c>
      <c r="K20" s="47"/>
      <c r="L20" s="59">
        <v>1425</v>
      </c>
      <c r="M20" s="66">
        <v>5068</v>
      </c>
      <c r="O20" s="116"/>
      <c r="P20" s="30" t="s">
        <v>35</v>
      </c>
      <c r="Q20" s="99">
        <v>6</v>
      </c>
      <c r="R20" s="47"/>
      <c r="S20" s="59">
        <v>2769</v>
      </c>
      <c r="T20" s="66">
        <v>9847.7999999999993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7935</v>
      </c>
      <c r="F21" s="66">
        <v>4802.7</v>
      </c>
      <c r="H21" s="116"/>
      <c r="I21" s="33" t="s">
        <v>36</v>
      </c>
      <c r="J21" s="99">
        <v>7</v>
      </c>
      <c r="K21" s="47"/>
      <c r="L21" s="59">
        <v>2696</v>
      </c>
      <c r="M21" s="66">
        <v>1631.8</v>
      </c>
      <c r="O21" s="116"/>
      <c r="P21" s="33" t="s">
        <v>36</v>
      </c>
      <c r="Q21" s="99">
        <v>7</v>
      </c>
      <c r="R21" s="47"/>
      <c r="S21" s="59">
        <v>5239</v>
      </c>
      <c r="T21" s="66">
        <v>3170.8999999999996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2844</v>
      </c>
      <c r="F22" s="65">
        <f t="shared" ref="F22" si="0">F23+F24</f>
        <v>3861.1</v>
      </c>
      <c r="H22" s="116"/>
      <c r="I22" s="32" t="s">
        <v>31</v>
      </c>
      <c r="J22" s="99">
        <v>8</v>
      </c>
      <c r="K22" s="47" t="s">
        <v>16</v>
      </c>
      <c r="L22" s="68">
        <f>L23+L24</f>
        <v>966</v>
      </c>
      <c r="M22" s="65">
        <f t="shared" ref="M22" si="1">M23+M24</f>
        <v>1311.5</v>
      </c>
      <c r="O22" s="116"/>
      <c r="P22" s="32" t="s">
        <v>31</v>
      </c>
      <c r="Q22" s="99">
        <v>8</v>
      </c>
      <c r="R22" s="47" t="s">
        <v>16</v>
      </c>
      <c r="S22" s="68">
        <f>S23+S24</f>
        <v>1878</v>
      </c>
      <c r="T22" s="65">
        <f t="shared" ref="T22" si="2">T23+T24</f>
        <v>2549.6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2844</v>
      </c>
      <c r="F23" s="66">
        <v>3861.1</v>
      </c>
      <c r="H23" s="116"/>
      <c r="I23" s="30" t="s">
        <v>35</v>
      </c>
      <c r="J23" s="99">
        <v>9</v>
      </c>
      <c r="K23" s="47"/>
      <c r="L23" s="59">
        <v>966</v>
      </c>
      <c r="M23" s="66">
        <v>1311.5</v>
      </c>
      <c r="O23" s="116"/>
      <c r="P23" s="30" t="s">
        <v>35</v>
      </c>
      <c r="Q23" s="99">
        <v>9</v>
      </c>
      <c r="R23" s="47"/>
      <c r="S23" s="59">
        <v>1878</v>
      </c>
      <c r="T23" s="66">
        <v>2549.6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6796</v>
      </c>
      <c r="F25" s="65">
        <f>F26+F27</f>
        <v>25150.3</v>
      </c>
      <c r="H25" s="116"/>
      <c r="I25" s="32" t="s">
        <v>28</v>
      </c>
      <c r="J25" s="99">
        <v>11</v>
      </c>
      <c r="K25" s="47" t="s">
        <v>17</v>
      </c>
      <c r="L25" s="68">
        <f>L26+L27</f>
        <v>2309</v>
      </c>
      <c r="M25" s="65">
        <f>M26+M27</f>
        <v>8544.9</v>
      </c>
      <c r="O25" s="116"/>
      <c r="P25" s="32" t="s">
        <v>28</v>
      </c>
      <c r="Q25" s="99">
        <v>11</v>
      </c>
      <c r="R25" s="47" t="s">
        <v>17</v>
      </c>
      <c r="S25" s="68">
        <f>S26+S27</f>
        <v>4487</v>
      </c>
      <c r="T25" s="65">
        <f>T26+T27</f>
        <v>16605.400000000001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1042</v>
      </c>
      <c r="F26" s="66">
        <v>8733</v>
      </c>
      <c r="H26" s="116"/>
      <c r="I26" s="30" t="s">
        <v>35</v>
      </c>
      <c r="J26" s="99">
        <v>12</v>
      </c>
      <c r="K26" s="47"/>
      <c r="L26" s="59">
        <v>354</v>
      </c>
      <c r="M26" s="66">
        <v>2966.9</v>
      </c>
      <c r="O26" s="116"/>
      <c r="P26" s="30" t="s">
        <v>35</v>
      </c>
      <c r="Q26" s="99">
        <v>12</v>
      </c>
      <c r="R26" s="47"/>
      <c r="S26" s="59">
        <v>688</v>
      </c>
      <c r="T26" s="66">
        <v>5766.1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5754</v>
      </c>
      <c r="F27" s="66">
        <v>16417.3</v>
      </c>
      <c r="H27" s="116"/>
      <c r="I27" s="33" t="s">
        <v>46</v>
      </c>
      <c r="J27" s="99">
        <v>13</v>
      </c>
      <c r="K27" s="47"/>
      <c r="L27" s="59">
        <v>1955</v>
      </c>
      <c r="M27" s="66">
        <v>5578</v>
      </c>
      <c r="O27" s="116"/>
      <c r="P27" s="33" t="s">
        <v>46</v>
      </c>
      <c r="Q27" s="99">
        <v>13</v>
      </c>
      <c r="R27" s="47"/>
      <c r="S27" s="59">
        <v>3799</v>
      </c>
      <c r="T27" s="66">
        <v>10839.3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595</v>
      </c>
      <c r="F29" s="65">
        <f>F30+F40+F41</f>
        <v>20453.400000000001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202</v>
      </c>
      <c r="M29" s="65">
        <f>M30+M40+M41</f>
        <v>6943.8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393</v>
      </c>
      <c r="T29" s="65">
        <f>T30+T40+T41</f>
        <v>13509.600000000002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595</v>
      </c>
      <c r="F30" s="66">
        <v>20453.400000000001</v>
      </c>
      <c r="G30" s="37"/>
      <c r="H30" s="116"/>
      <c r="I30" s="36" t="s">
        <v>41</v>
      </c>
      <c r="J30" s="49">
        <v>15</v>
      </c>
      <c r="K30" s="48" t="s">
        <v>9</v>
      </c>
      <c r="L30" s="59">
        <v>202</v>
      </c>
      <c r="M30" s="66">
        <v>6943.8</v>
      </c>
      <c r="N30" s="37"/>
      <c r="O30" s="116"/>
      <c r="P30" s="36" t="s">
        <v>41</v>
      </c>
      <c r="Q30" s="49">
        <v>15</v>
      </c>
      <c r="R30" s="48" t="s">
        <v>9</v>
      </c>
      <c r="S30" s="59">
        <v>393</v>
      </c>
      <c r="T30" s="66">
        <v>13509.600000000002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561</v>
      </c>
      <c r="F42" s="65">
        <f>F43+F47</f>
        <v>12168.6</v>
      </c>
      <c r="H42" s="125" t="s">
        <v>26</v>
      </c>
      <c r="I42" s="42" t="s">
        <v>29</v>
      </c>
      <c r="J42" s="49">
        <v>26</v>
      </c>
      <c r="K42" s="47"/>
      <c r="L42" s="68">
        <f>L43+L47</f>
        <v>191</v>
      </c>
      <c r="M42" s="65">
        <f>M43+M47</f>
        <v>4143</v>
      </c>
      <c r="O42" s="125" t="s">
        <v>26</v>
      </c>
      <c r="P42" s="42" t="s">
        <v>29</v>
      </c>
      <c r="Q42" s="49">
        <v>26</v>
      </c>
      <c r="R42" s="47"/>
      <c r="S42" s="68">
        <f>S43+S47</f>
        <v>370</v>
      </c>
      <c r="T42" s="65">
        <f>T43+T47</f>
        <v>8025.6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561</v>
      </c>
      <c r="F43" s="66">
        <v>12168.6</v>
      </c>
      <c r="H43" s="126"/>
      <c r="I43" s="36" t="s">
        <v>41</v>
      </c>
      <c r="J43" s="49">
        <v>27</v>
      </c>
      <c r="K43" s="47"/>
      <c r="L43" s="59">
        <v>191</v>
      </c>
      <c r="M43" s="66">
        <v>4143</v>
      </c>
      <c r="O43" s="126"/>
      <c r="P43" s="36" t="s">
        <v>41</v>
      </c>
      <c r="Q43" s="49">
        <v>27</v>
      </c>
      <c r="R43" s="47"/>
      <c r="S43" s="59">
        <v>370</v>
      </c>
      <c r="T43" s="66">
        <v>8025.6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22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69</v>
      </c>
      <c r="B7" s="133"/>
      <c r="C7" s="133"/>
      <c r="D7" s="133"/>
      <c r="E7" s="133"/>
      <c r="F7" s="133"/>
      <c r="H7" s="133" t="s">
        <v>69</v>
      </c>
      <c r="I7" s="133"/>
      <c r="J7" s="133"/>
      <c r="K7" s="133"/>
      <c r="L7" s="133"/>
      <c r="M7" s="133"/>
      <c r="O7" s="133" t="s">
        <v>69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760245.6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363377.50000000006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396868.09999999992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1200</v>
      </c>
      <c r="F15" s="65">
        <v>24422.699999999997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574</v>
      </c>
      <c r="M15" s="65">
        <v>11682.2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626</v>
      </c>
      <c r="T15" s="65">
        <v>12740.499999999996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1200</v>
      </c>
      <c r="F16" s="66">
        <v>24422.699999999997</v>
      </c>
      <c r="H16" s="116"/>
      <c r="I16" s="30" t="s">
        <v>10</v>
      </c>
      <c r="J16" s="99">
        <v>3</v>
      </c>
      <c r="K16" s="47"/>
      <c r="L16" s="59">
        <v>574</v>
      </c>
      <c r="M16" s="66">
        <v>11682.2</v>
      </c>
      <c r="O16" s="116"/>
      <c r="P16" s="30" t="s">
        <v>10</v>
      </c>
      <c r="Q16" s="99">
        <v>3</v>
      </c>
      <c r="R16" s="47"/>
      <c r="S16" s="59">
        <v>626</v>
      </c>
      <c r="T16" s="66">
        <v>12740.499999999996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26017</v>
      </c>
      <c r="F19" s="65">
        <f>F20+F21</f>
        <v>25508.100000000002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12447</v>
      </c>
      <c r="M19" s="65">
        <f>M20+M21</f>
        <v>12203.5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13570</v>
      </c>
      <c r="T19" s="65">
        <f>T20+T21</f>
        <v>13304.600000000002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26007</v>
      </c>
      <c r="F20" s="66">
        <v>25497.7</v>
      </c>
      <c r="H20" s="116"/>
      <c r="I20" s="30" t="s">
        <v>35</v>
      </c>
      <c r="J20" s="99">
        <v>6</v>
      </c>
      <c r="K20" s="47"/>
      <c r="L20" s="59">
        <v>12442</v>
      </c>
      <c r="M20" s="66">
        <v>12198.3</v>
      </c>
      <c r="O20" s="116"/>
      <c r="P20" s="30" t="s">
        <v>35</v>
      </c>
      <c r="Q20" s="99">
        <v>6</v>
      </c>
      <c r="R20" s="47"/>
      <c r="S20" s="59">
        <v>13565</v>
      </c>
      <c r="T20" s="66">
        <v>13299.400000000001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10</v>
      </c>
      <c r="F21" s="66">
        <v>10.4</v>
      </c>
      <c r="H21" s="116"/>
      <c r="I21" s="33" t="s">
        <v>36</v>
      </c>
      <c r="J21" s="99">
        <v>7</v>
      </c>
      <c r="K21" s="47"/>
      <c r="L21" s="59">
        <v>5</v>
      </c>
      <c r="M21" s="66">
        <v>5.2</v>
      </c>
      <c r="O21" s="116"/>
      <c r="P21" s="33" t="s">
        <v>36</v>
      </c>
      <c r="Q21" s="99">
        <v>7</v>
      </c>
      <c r="R21" s="47"/>
      <c r="S21" s="59">
        <v>5</v>
      </c>
      <c r="T21" s="66">
        <v>5.2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1300</v>
      </c>
      <c r="F22" s="65">
        <f t="shared" ref="F22" si="0">F23+F24</f>
        <v>1893.3</v>
      </c>
      <c r="H22" s="116"/>
      <c r="I22" s="32" t="s">
        <v>31</v>
      </c>
      <c r="J22" s="99">
        <v>8</v>
      </c>
      <c r="K22" s="47" t="s">
        <v>16</v>
      </c>
      <c r="L22" s="68">
        <f>L23+L24</f>
        <v>622</v>
      </c>
      <c r="M22" s="65">
        <f t="shared" ref="M22" si="1">M23+M24</f>
        <v>905.9</v>
      </c>
      <c r="O22" s="116"/>
      <c r="P22" s="32" t="s">
        <v>31</v>
      </c>
      <c r="Q22" s="99">
        <v>8</v>
      </c>
      <c r="R22" s="47" t="s">
        <v>16</v>
      </c>
      <c r="S22" s="68">
        <f>S23+S24</f>
        <v>678</v>
      </c>
      <c r="T22" s="65">
        <f t="shared" ref="T22" si="2">T23+T24</f>
        <v>987.4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1300</v>
      </c>
      <c r="F23" s="66">
        <v>1893.3</v>
      </c>
      <c r="H23" s="116"/>
      <c r="I23" s="30" t="s">
        <v>35</v>
      </c>
      <c r="J23" s="99">
        <v>9</v>
      </c>
      <c r="K23" s="47"/>
      <c r="L23" s="59">
        <v>622</v>
      </c>
      <c r="M23" s="66">
        <v>905.9</v>
      </c>
      <c r="O23" s="116"/>
      <c r="P23" s="30" t="s">
        <v>35</v>
      </c>
      <c r="Q23" s="99">
        <v>9</v>
      </c>
      <c r="R23" s="47"/>
      <c r="S23" s="59">
        <v>678</v>
      </c>
      <c r="T23" s="66">
        <v>987.4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6935</v>
      </c>
      <c r="F25" s="65">
        <f>F26+F27</f>
        <v>25206.199999999997</v>
      </c>
      <c r="H25" s="116"/>
      <c r="I25" s="32" t="s">
        <v>28</v>
      </c>
      <c r="J25" s="99">
        <v>11</v>
      </c>
      <c r="K25" s="47" t="s">
        <v>17</v>
      </c>
      <c r="L25" s="68">
        <f>L26+L27</f>
        <v>3318</v>
      </c>
      <c r="M25" s="65">
        <f>M26+M27</f>
        <v>12059.599999999999</v>
      </c>
      <c r="O25" s="116"/>
      <c r="P25" s="32" t="s">
        <v>28</v>
      </c>
      <c r="Q25" s="99">
        <v>11</v>
      </c>
      <c r="R25" s="47" t="s">
        <v>17</v>
      </c>
      <c r="S25" s="68">
        <f>S26+S27</f>
        <v>3617</v>
      </c>
      <c r="T25" s="65">
        <f>T26+T27</f>
        <v>13146.599999999999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6935</v>
      </c>
      <c r="F26" s="66">
        <v>20695.8</v>
      </c>
      <c r="H26" s="116"/>
      <c r="I26" s="30" t="s">
        <v>35</v>
      </c>
      <c r="J26" s="99">
        <v>12</v>
      </c>
      <c r="K26" s="47"/>
      <c r="L26" s="59">
        <v>3318</v>
      </c>
      <c r="M26" s="66">
        <v>9901.7999999999993</v>
      </c>
      <c r="O26" s="116"/>
      <c r="P26" s="30" t="s">
        <v>35</v>
      </c>
      <c r="Q26" s="99">
        <v>12</v>
      </c>
      <c r="R26" s="47"/>
      <c r="S26" s="59">
        <v>3617</v>
      </c>
      <c r="T26" s="66">
        <v>10794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4510.3999999999996</v>
      </c>
      <c r="H27" s="116"/>
      <c r="I27" s="33" t="s">
        <v>46</v>
      </c>
      <c r="J27" s="99">
        <v>13</v>
      </c>
      <c r="K27" s="47"/>
      <c r="L27" s="59">
        <v>0</v>
      </c>
      <c r="M27" s="66">
        <v>2157.8000000000002</v>
      </c>
      <c r="O27" s="116"/>
      <c r="P27" s="33" t="s">
        <v>46</v>
      </c>
      <c r="Q27" s="99">
        <v>13</v>
      </c>
      <c r="R27" s="47"/>
      <c r="S27" s="59">
        <v>0</v>
      </c>
      <c r="T27" s="66">
        <v>2352.5999999999995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4938</v>
      </c>
      <c r="F29" s="65">
        <f>F30+F40+F41</f>
        <v>597487.6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2362</v>
      </c>
      <c r="M29" s="65">
        <f>M30+M40+M41</f>
        <v>285510.40000000002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2576</v>
      </c>
      <c r="T29" s="65">
        <f>T30+T40+T41</f>
        <v>311977.19999999995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4935</v>
      </c>
      <c r="F30" s="66">
        <v>595149.29999999993</v>
      </c>
      <c r="G30" s="37"/>
      <c r="H30" s="116"/>
      <c r="I30" s="36" t="s">
        <v>41</v>
      </c>
      <c r="J30" s="49">
        <v>15</v>
      </c>
      <c r="K30" s="48" t="s">
        <v>9</v>
      </c>
      <c r="L30" s="59">
        <v>2361</v>
      </c>
      <c r="M30" s="66">
        <v>284731</v>
      </c>
      <c r="N30" s="37"/>
      <c r="O30" s="116"/>
      <c r="P30" s="36" t="s">
        <v>41</v>
      </c>
      <c r="Q30" s="49">
        <v>15</v>
      </c>
      <c r="R30" s="48" t="s">
        <v>9</v>
      </c>
      <c r="S30" s="59">
        <v>2574</v>
      </c>
      <c r="T30" s="66">
        <v>310418.29999999993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3</v>
      </c>
      <c r="F40" s="66">
        <v>2338.3000000000002</v>
      </c>
      <c r="H40" s="116"/>
      <c r="I40" s="40" t="s">
        <v>13</v>
      </c>
      <c r="J40" s="49">
        <v>24</v>
      </c>
      <c r="K40" s="47" t="s">
        <v>9</v>
      </c>
      <c r="L40" s="59">
        <v>1</v>
      </c>
      <c r="M40" s="66">
        <v>779.4</v>
      </c>
      <c r="O40" s="116"/>
      <c r="P40" s="40" t="s">
        <v>13</v>
      </c>
      <c r="Q40" s="49">
        <v>24</v>
      </c>
      <c r="R40" s="47" t="s">
        <v>9</v>
      </c>
      <c r="S40" s="59">
        <v>2</v>
      </c>
      <c r="T40" s="66">
        <v>1558.9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951</v>
      </c>
      <c r="F42" s="65">
        <f>F43+F47</f>
        <v>85727.7</v>
      </c>
      <c r="H42" s="125" t="s">
        <v>26</v>
      </c>
      <c r="I42" s="42" t="s">
        <v>29</v>
      </c>
      <c r="J42" s="49">
        <v>26</v>
      </c>
      <c r="K42" s="47"/>
      <c r="L42" s="68">
        <f>L43+L47</f>
        <v>455</v>
      </c>
      <c r="M42" s="65">
        <f>M43+M47</f>
        <v>41015.9</v>
      </c>
      <c r="O42" s="125" t="s">
        <v>26</v>
      </c>
      <c r="P42" s="42" t="s">
        <v>29</v>
      </c>
      <c r="Q42" s="49">
        <v>26</v>
      </c>
      <c r="R42" s="47"/>
      <c r="S42" s="68">
        <f>S43+S47</f>
        <v>496</v>
      </c>
      <c r="T42" s="65">
        <f>T43+T47</f>
        <v>44711.799999999996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951</v>
      </c>
      <c r="F43" s="66">
        <v>85727.7</v>
      </c>
      <c r="H43" s="126"/>
      <c r="I43" s="36" t="s">
        <v>41</v>
      </c>
      <c r="J43" s="49">
        <v>27</v>
      </c>
      <c r="K43" s="47"/>
      <c r="L43" s="59">
        <v>455</v>
      </c>
      <c r="M43" s="66">
        <v>41015.9</v>
      </c>
      <c r="O43" s="126"/>
      <c r="P43" s="36" t="s">
        <v>41</v>
      </c>
      <c r="Q43" s="49">
        <v>27</v>
      </c>
      <c r="R43" s="47"/>
      <c r="S43" s="59">
        <v>496</v>
      </c>
      <c r="T43" s="66">
        <v>44711.799999999996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B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294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97</v>
      </c>
      <c r="B7" s="133"/>
      <c r="C7" s="133"/>
      <c r="D7" s="133"/>
      <c r="E7" s="133"/>
      <c r="F7" s="133"/>
      <c r="H7" s="133" t="s">
        <v>97</v>
      </c>
      <c r="I7" s="133"/>
      <c r="J7" s="133"/>
      <c r="K7" s="133"/>
      <c r="L7" s="133"/>
      <c r="M7" s="133"/>
      <c r="O7" s="133" t="s">
        <v>97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10067.1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385.3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9681.8000000000011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2102</v>
      </c>
      <c r="F19" s="65">
        <f>F20+F21</f>
        <v>4541.8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81</v>
      </c>
      <c r="M19" s="65">
        <f>M20+M21</f>
        <v>176.7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2021</v>
      </c>
      <c r="T19" s="65">
        <f>T20+T21</f>
        <v>4365.1000000000004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462</v>
      </c>
      <c r="F20" s="66">
        <v>4058.7</v>
      </c>
      <c r="H20" s="116"/>
      <c r="I20" s="30" t="s">
        <v>35</v>
      </c>
      <c r="J20" s="99">
        <v>6</v>
      </c>
      <c r="K20" s="47"/>
      <c r="L20" s="59">
        <v>18</v>
      </c>
      <c r="M20" s="66">
        <v>158.1</v>
      </c>
      <c r="O20" s="116"/>
      <c r="P20" s="30" t="s">
        <v>35</v>
      </c>
      <c r="Q20" s="99">
        <v>6</v>
      </c>
      <c r="R20" s="47"/>
      <c r="S20" s="59">
        <v>444</v>
      </c>
      <c r="T20" s="66">
        <v>3900.6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1640</v>
      </c>
      <c r="F21" s="66">
        <v>483.1</v>
      </c>
      <c r="H21" s="116"/>
      <c r="I21" s="33" t="s">
        <v>36</v>
      </c>
      <c r="J21" s="99">
        <v>7</v>
      </c>
      <c r="K21" s="47"/>
      <c r="L21" s="59">
        <v>63</v>
      </c>
      <c r="M21" s="66">
        <v>18.600000000000001</v>
      </c>
      <c r="O21" s="116"/>
      <c r="P21" s="33" t="s">
        <v>36</v>
      </c>
      <c r="Q21" s="99">
        <v>7</v>
      </c>
      <c r="R21" s="47"/>
      <c r="S21" s="59">
        <v>1577</v>
      </c>
      <c r="T21" s="66">
        <v>464.5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50</v>
      </c>
      <c r="F22" s="65">
        <f t="shared" ref="F22" si="0">F23+F24</f>
        <v>89.1</v>
      </c>
      <c r="H22" s="116"/>
      <c r="I22" s="32" t="s">
        <v>31</v>
      </c>
      <c r="J22" s="99">
        <v>8</v>
      </c>
      <c r="K22" s="47" t="s">
        <v>16</v>
      </c>
      <c r="L22" s="68">
        <f>L23+L24</f>
        <v>2</v>
      </c>
      <c r="M22" s="65">
        <f t="shared" ref="M22" si="1">M23+M24</f>
        <v>3.6</v>
      </c>
      <c r="O22" s="116"/>
      <c r="P22" s="32" t="s">
        <v>31</v>
      </c>
      <c r="Q22" s="99">
        <v>8</v>
      </c>
      <c r="R22" s="47" t="s">
        <v>16</v>
      </c>
      <c r="S22" s="68">
        <f>S23+S24</f>
        <v>48</v>
      </c>
      <c r="T22" s="65">
        <f t="shared" ref="T22" si="2">T23+T24</f>
        <v>85.5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50</v>
      </c>
      <c r="F23" s="66">
        <v>89.1</v>
      </c>
      <c r="H23" s="116"/>
      <c r="I23" s="30" t="s">
        <v>35</v>
      </c>
      <c r="J23" s="99">
        <v>9</v>
      </c>
      <c r="K23" s="47"/>
      <c r="L23" s="59">
        <v>2</v>
      </c>
      <c r="M23" s="66">
        <v>3.6</v>
      </c>
      <c r="O23" s="116"/>
      <c r="P23" s="30" t="s">
        <v>35</v>
      </c>
      <c r="Q23" s="99">
        <v>9</v>
      </c>
      <c r="R23" s="47"/>
      <c r="S23" s="59">
        <v>48</v>
      </c>
      <c r="T23" s="66">
        <v>85.5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1412</v>
      </c>
      <c r="F25" s="65">
        <f>F26+F27</f>
        <v>4619.8</v>
      </c>
      <c r="H25" s="116"/>
      <c r="I25" s="32" t="s">
        <v>28</v>
      </c>
      <c r="J25" s="99">
        <v>11</v>
      </c>
      <c r="K25" s="47" t="s">
        <v>17</v>
      </c>
      <c r="L25" s="68">
        <f>L26+L27</f>
        <v>54</v>
      </c>
      <c r="M25" s="65">
        <f>M26+M27</f>
        <v>177.8</v>
      </c>
      <c r="O25" s="116"/>
      <c r="P25" s="32" t="s">
        <v>28</v>
      </c>
      <c r="Q25" s="99">
        <v>11</v>
      </c>
      <c r="R25" s="47" t="s">
        <v>17</v>
      </c>
      <c r="S25" s="68">
        <f>S26+S27</f>
        <v>1358</v>
      </c>
      <c r="T25" s="65">
        <f>T26+T27</f>
        <v>4442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669</v>
      </c>
      <c r="F26" s="66">
        <v>3066</v>
      </c>
      <c r="H26" s="116"/>
      <c r="I26" s="30" t="s">
        <v>35</v>
      </c>
      <c r="J26" s="99">
        <v>12</v>
      </c>
      <c r="K26" s="47"/>
      <c r="L26" s="59">
        <v>26</v>
      </c>
      <c r="M26" s="66">
        <v>119.2</v>
      </c>
      <c r="O26" s="116"/>
      <c r="P26" s="30" t="s">
        <v>35</v>
      </c>
      <c r="Q26" s="99">
        <v>12</v>
      </c>
      <c r="R26" s="47"/>
      <c r="S26" s="59">
        <v>643</v>
      </c>
      <c r="T26" s="66">
        <v>2946.8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743</v>
      </c>
      <c r="F27" s="66">
        <v>1553.8</v>
      </c>
      <c r="H27" s="116"/>
      <c r="I27" s="33" t="s">
        <v>46</v>
      </c>
      <c r="J27" s="99">
        <v>13</v>
      </c>
      <c r="K27" s="47"/>
      <c r="L27" s="59">
        <v>28</v>
      </c>
      <c r="M27" s="66">
        <v>58.6</v>
      </c>
      <c r="O27" s="116"/>
      <c r="P27" s="33" t="s">
        <v>46</v>
      </c>
      <c r="Q27" s="99">
        <v>13</v>
      </c>
      <c r="R27" s="47"/>
      <c r="S27" s="59">
        <v>715</v>
      </c>
      <c r="T27" s="66">
        <v>1495.2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30</v>
      </c>
      <c r="F42" s="65">
        <f>F43+F47</f>
        <v>816.4</v>
      </c>
      <c r="H42" s="125" t="s">
        <v>26</v>
      </c>
      <c r="I42" s="42" t="s">
        <v>29</v>
      </c>
      <c r="J42" s="49">
        <v>26</v>
      </c>
      <c r="K42" s="47"/>
      <c r="L42" s="68">
        <f>L43+L47</f>
        <v>1</v>
      </c>
      <c r="M42" s="65">
        <f>M43+M47</f>
        <v>27.2</v>
      </c>
      <c r="O42" s="125" t="s">
        <v>26</v>
      </c>
      <c r="P42" s="42" t="s">
        <v>29</v>
      </c>
      <c r="Q42" s="49">
        <v>26</v>
      </c>
      <c r="R42" s="47"/>
      <c r="S42" s="68">
        <f>S43+S47</f>
        <v>29</v>
      </c>
      <c r="T42" s="65">
        <f>T43+T47</f>
        <v>789.19999999999993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30</v>
      </c>
      <c r="F43" s="66">
        <v>816.4</v>
      </c>
      <c r="H43" s="126"/>
      <c r="I43" s="36" t="s">
        <v>41</v>
      </c>
      <c r="J43" s="49">
        <v>27</v>
      </c>
      <c r="K43" s="47"/>
      <c r="L43" s="59">
        <v>1</v>
      </c>
      <c r="M43" s="66">
        <v>27.2</v>
      </c>
      <c r="O43" s="126"/>
      <c r="P43" s="36" t="s">
        <v>41</v>
      </c>
      <c r="Q43" s="49">
        <v>27</v>
      </c>
      <c r="R43" s="47"/>
      <c r="S43" s="59">
        <v>29</v>
      </c>
      <c r="T43" s="66">
        <v>789.19999999999993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296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162</v>
      </c>
      <c r="B7" s="133"/>
      <c r="C7" s="133"/>
      <c r="D7" s="133"/>
      <c r="E7" s="133"/>
      <c r="F7" s="133"/>
      <c r="H7" s="133" t="s">
        <v>162</v>
      </c>
      <c r="I7" s="133"/>
      <c r="J7" s="133"/>
      <c r="K7" s="133"/>
      <c r="L7" s="133"/>
      <c r="M7" s="133"/>
      <c r="O7" s="133" t="s">
        <v>162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45498.3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18884.900000000001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26613.4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0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0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0</v>
      </c>
      <c r="H27" s="116"/>
      <c r="I27" s="33" t="s">
        <v>46</v>
      </c>
      <c r="J27" s="99">
        <v>13</v>
      </c>
      <c r="K27" s="47"/>
      <c r="L27" s="59">
        <v>0</v>
      </c>
      <c r="M27" s="66">
        <v>0</v>
      </c>
      <c r="O27" s="116"/>
      <c r="P27" s="33" t="s">
        <v>46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730</v>
      </c>
      <c r="F29" s="65">
        <f>F30+F40+F41</f>
        <v>45498.3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303</v>
      </c>
      <c r="M29" s="65">
        <f>M30+M40+M41</f>
        <v>18884.900000000001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427</v>
      </c>
      <c r="T29" s="65">
        <f>T30+T40+T41</f>
        <v>26613.4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730</v>
      </c>
      <c r="F30" s="66">
        <v>45498.3</v>
      </c>
      <c r="G30" s="37"/>
      <c r="H30" s="116"/>
      <c r="I30" s="36" t="s">
        <v>41</v>
      </c>
      <c r="J30" s="49">
        <v>15</v>
      </c>
      <c r="K30" s="48" t="s">
        <v>9</v>
      </c>
      <c r="L30" s="59">
        <v>303</v>
      </c>
      <c r="M30" s="66">
        <v>18884.900000000001</v>
      </c>
      <c r="N30" s="37"/>
      <c r="O30" s="116"/>
      <c r="P30" s="36" t="s">
        <v>41</v>
      </c>
      <c r="Q30" s="49">
        <v>15</v>
      </c>
      <c r="R30" s="48" t="s">
        <v>9</v>
      </c>
      <c r="S30" s="59">
        <v>427</v>
      </c>
      <c r="T30" s="66">
        <v>26613.4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730</v>
      </c>
      <c r="F32" s="67">
        <v>45498.3</v>
      </c>
      <c r="H32" s="116"/>
      <c r="I32" s="129"/>
      <c r="J32" s="49">
        <v>17</v>
      </c>
      <c r="K32" s="47" t="s">
        <v>9</v>
      </c>
      <c r="L32" s="60">
        <v>303</v>
      </c>
      <c r="M32" s="67">
        <v>18884.900000000001</v>
      </c>
      <c r="O32" s="116"/>
      <c r="P32" s="129"/>
      <c r="Q32" s="49">
        <v>17</v>
      </c>
      <c r="R32" s="47" t="s">
        <v>9</v>
      </c>
      <c r="S32" s="60">
        <v>427</v>
      </c>
      <c r="T32" s="67">
        <v>26613.4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/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153</v>
      </c>
      <c r="B7" s="133"/>
      <c r="C7" s="133"/>
      <c r="D7" s="133"/>
      <c r="E7" s="133"/>
      <c r="F7" s="133"/>
      <c r="H7" s="133" t="s">
        <v>153</v>
      </c>
      <c r="I7" s="133"/>
      <c r="J7" s="133"/>
      <c r="K7" s="133"/>
      <c r="L7" s="133"/>
      <c r="M7" s="133"/>
      <c r="O7" s="133" t="s">
        <v>153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46.8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23.4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23.4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46.8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23.4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23.4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46.8</v>
      </c>
      <c r="H27" s="116"/>
      <c r="I27" s="33" t="s">
        <v>46</v>
      </c>
      <c r="J27" s="99">
        <v>13</v>
      </c>
      <c r="K27" s="47"/>
      <c r="L27" s="59">
        <v>0</v>
      </c>
      <c r="M27" s="66">
        <v>23.4</v>
      </c>
      <c r="O27" s="116"/>
      <c r="P27" s="33" t="s">
        <v>46</v>
      </c>
      <c r="Q27" s="99">
        <v>13</v>
      </c>
      <c r="R27" s="47"/>
      <c r="S27" s="59">
        <v>0</v>
      </c>
      <c r="T27" s="66">
        <v>23.4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309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150</v>
      </c>
      <c r="B7" s="133"/>
      <c r="C7" s="133"/>
      <c r="D7" s="133"/>
      <c r="E7" s="133"/>
      <c r="F7" s="133"/>
      <c r="H7" s="133" t="s">
        <v>150</v>
      </c>
      <c r="I7" s="133"/>
      <c r="J7" s="133"/>
      <c r="K7" s="133"/>
      <c r="L7" s="133"/>
      <c r="M7" s="133"/>
      <c r="O7" s="133" t="s">
        <v>150</v>
      </c>
      <c r="P7" s="133"/>
      <c r="Q7" s="133"/>
      <c r="R7" s="133"/>
      <c r="S7" s="133"/>
      <c r="T7" s="133"/>
      <c r="U7" s="70"/>
      <c r="V7" s="70"/>
    </row>
    <row r="8" spans="1:22" s="107" customFormat="1" ht="21" customHeight="1" x14ac:dyDescent="0.2">
      <c r="A8" s="120" t="s">
        <v>0</v>
      </c>
      <c r="B8" s="120"/>
      <c r="C8" s="120"/>
      <c r="D8" s="120"/>
      <c r="E8" s="120"/>
      <c r="F8" s="120"/>
      <c r="G8" s="106"/>
      <c r="H8" s="120" t="s">
        <v>0</v>
      </c>
      <c r="I8" s="120"/>
      <c r="J8" s="120"/>
      <c r="K8" s="120"/>
      <c r="L8" s="120"/>
      <c r="M8" s="120"/>
      <c r="N8" s="106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220.5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83.5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137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>
        <f>M17+T17</f>
        <v>0</v>
      </c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100</v>
      </c>
      <c r="F19" s="65">
        <f>F20+F21</f>
        <v>78.900000000000006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38</v>
      </c>
      <c r="M19" s="65">
        <f>M20+M21</f>
        <v>30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62</v>
      </c>
      <c r="T19" s="65">
        <f>T20+T21</f>
        <v>48.900000000000006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100</v>
      </c>
      <c r="F21" s="66">
        <v>78.900000000000006</v>
      </c>
      <c r="H21" s="116"/>
      <c r="I21" s="33" t="s">
        <v>36</v>
      </c>
      <c r="J21" s="99">
        <v>7</v>
      </c>
      <c r="K21" s="47"/>
      <c r="L21" s="59">
        <v>38</v>
      </c>
      <c r="M21" s="66">
        <v>30</v>
      </c>
      <c r="O21" s="116"/>
      <c r="P21" s="33" t="s">
        <v>36</v>
      </c>
      <c r="Q21" s="99">
        <v>7</v>
      </c>
      <c r="R21" s="47"/>
      <c r="S21" s="59">
        <v>62</v>
      </c>
      <c r="T21" s="66">
        <v>48.900000000000006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141.6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53.5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88.1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141.6</v>
      </c>
      <c r="H27" s="116"/>
      <c r="I27" s="33" t="s">
        <v>46</v>
      </c>
      <c r="J27" s="99">
        <v>13</v>
      </c>
      <c r="K27" s="47"/>
      <c r="L27" s="59">
        <v>0</v>
      </c>
      <c r="M27" s="66">
        <v>53.5</v>
      </c>
      <c r="O27" s="116"/>
      <c r="P27" s="33" t="s">
        <v>46</v>
      </c>
      <c r="Q27" s="99">
        <v>13</v>
      </c>
      <c r="R27" s="47"/>
      <c r="S27" s="59">
        <v>0</v>
      </c>
      <c r="T27" s="66">
        <v>88.1</v>
      </c>
      <c r="U27" s="34"/>
      <c r="V27" s="34"/>
    </row>
    <row r="28" spans="1:22" s="27" customFormat="1" ht="66" hidden="1" customHeight="1" x14ac:dyDescent="0.2">
      <c r="A28" s="105"/>
      <c r="B28" s="97"/>
      <c r="C28" s="49">
        <v>14</v>
      </c>
      <c r="D28" s="47"/>
      <c r="E28" s="59"/>
      <c r="F28" s="83">
        <f>M28+T28</f>
        <v>0</v>
      </c>
      <c r="H28" s="105"/>
      <c r="I28" s="97"/>
      <c r="J28" s="49">
        <v>14</v>
      </c>
      <c r="K28" s="47"/>
      <c r="L28" s="59"/>
      <c r="M28" s="83">
        <v>0</v>
      </c>
      <c r="O28" s="105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108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108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108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108" t="s">
        <v>39</v>
      </c>
      <c r="C44" s="49">
        <v>28</v>
      </c>
      <c r="D44" s="48" t="s">
        <v>20</v>
      </c>
      <c r="E44" s="60">
        <v>0</v>
      </c>
      <c r="F44" s="67">
        <v>0</v>
      </c>
      <c r="H44" s="126"/>
      <c r="I44" s="108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108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10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6"/>
      <c r="I45" s="10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10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10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6"/>
      <c r="I46" s="10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10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320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98</v>
      </c>
      <c r="B7" s="133"/>
      <c r="C7" s="133"/>
      <c r="D7" s="133"/>
      <c r="E7" s="133"/>
      <c r="F7" s="133"/>
      <c r="H7" s="133" t="s">
        <v>98</v>
      </c>
      <c r="I7" s="133"/>
      <c r="J7" s="133"/>
      <c r="K7" s="133"/>
      <c r="L7" s="133"/>
      <c r="M7" s="133"/>
      <c r="O7" s="133" t="s">
        <v>98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13619.599999999999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4325.3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9294.2999999999993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13619.599999999999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4325.3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9294.2999999999993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13619.599999999999</v>
      </c>
      <c r="H26" s="116"/>
      <c r="I26" s="30" t="s">
        <v>35</v>
      </c>
      <c r="J26" s="99">
        <v>12</v>
      </c>
      <c r="K26" s="47"/>
      <c r="L26" s="59">
        <v>0</v>
      </c>
      <c r="M26" s="66">
        <v>4325.3</v>
      </c>
      <c r="O26" s="116"/>
      <c r="P26" s="30" t="s">
        <v>35</v>
      </c>
      <c r="Q26" s="99">
        <v>12</v>
      </c>
      <c r="R26" s="47"/>
      <c r="S26" s="59">
        <v>0</v>
      </c>
      <c r="T26" s="66">
        <v>9294.2999999999993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0</v>
      </c>
      <c r="H27" s="116"/>
      <c r="I27" s="33" t="s">
        <v>46</v>
      </c>
      <c r="J27" s="99">
        <v>13</v>
      </c>
      <c r="K27" s="47"/>
      <c r="L27" s="59">
        <v>0</v>
      </c>
      <c r="M27" s="66">
        <v>0</v>
      </c>
      <c r="O27" s="116"/>
      <c r="P27" s="33" t="s">
        <v>46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87</v>
      </c>
      <c r="B7" s="133"/>
      <c r="C7" s="133"/>
      <c r="D7" s="133"/>
      <c r="E7" s="133"/>
      <c r="F7" s="133"/>
      <c r="H7" s="133" t="s">
        <v>87</v>
      </c>
      <c r="I7" s="133"/>
      <c r="J7" s="133"/>
      <c r="K7" s="133"/>
      <c r="L7" s="133"/>
      <c r="M7" s="133"/>
      <c r="O7" s="133" t="s">
        <v>87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1093963.5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542607.19999999995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551356.30000000005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170425</v>
      </c>
      <c r="F15" s="65">
        <v>1093963.5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84531</v>
      </c>
      <c r="M15" s="65">
        <v>542607.19999999995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85894</v>
      </c>
      <c r="T15" s="65">
        <v>551356.30000000005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170425</v>
      </c>
      <c r="F16" s="66">
        <v>1093963.5</v>
      </c>
      <c r="H16" s="116"/>
      <c r="I16" s="30" t="s">
        <v>10</v>
      </c>
      <c r="J16" s="99">
        <v>3</v>
      </c>
      <c r="K16" s="47"/>
      <c r="L16" s="59">
        <v>84531</v>
      </c>
      <c r="M16" s="66">
        <v>542607.19999999995</v>
      </c>
      <c r="O16" s="116"/>
      <c r="P16" s="30" t="s">
        <v>10</v>
      </c>
      <c r="Q16" s="99">
        <v>3</v>
      </c>
      <c r="R16" s="47"/>
      <c r="S16" s="59">
        <v>85894</v>
      </c>
      <c r="T16" s="66">
        <v>551356.30000000005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0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0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0</v>
      </c>
      <c r="H27" s="116"/>
      <c r="I27" s="33" t="s">
        <v>46</v>
      </c>
      <c r="J27" s="99">
        <v>13</v>
      </c>
      <c r="K27" s="47"/>
      <c r="L27" s="59">
        <v>0</v>
      </c>
      <c r="M27" s="66">
        <v>0</v>
      </c>
      <c r="O27" s="116"/>
      <c r="P27" s="33" t="s">
        <v>46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144</v>
      </c>
      <c r="B7" s="133"/>
      <c r="C7" s="133"/>
      <c r="D7" s="133"/>
      <c r="E7" s="133"/>
      <c r="F7" s="133"/>
      <c r="H7" s="133" t="s">
        <v>144</v>
      </c>
      <c r="I7" s="133"/>
      <c r="J7" s="133"/>
      <c r="K7" s="133"/>
      <c r="L7" s="133"/>
      <c r="M7" s="133"/>
      <c r="O7" s="133" t="s">
        <v>144</v>
      </c>
      <c r="P7" s="133"/>
      <c r="Q7" s="133"/>
      <c r="R7" s="133"/>
      <c r="S7" s="133"/>
      <c r="T7" s="133"/>
      <c r="U7" s="70"/>
      <c r="V7" s="70"/>
    </row>
    <row r="8" spans="1:22" s="93" customFormat="1" ht="21" customHeight="1" x14ac:dyDescent="0.2">
      <c r="A8" s="120" t="s">
        <v>0</v>
      </c>
      <c r="B8" s="120"/>
      <c r="C8" s="120"/>
      <c r="D8" s="120"/>
      <c r="E8" s="120"/>
      <c r="F8" s="120"/>
      <c r="G8" s="95"/>
      <c r="H8" s="120" t="s">
        <v>0</v>
      </c>
      <c r="I8" s="120"/>
      <c r="J8" s="120"/>
      <c r="K8" s="120"/>
      <c r="L8" s="120"/>
      <c r="M8" s="120"/>
      <c r="N8" s="95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411.5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187.7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223.8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411.5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187.7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223.8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411.5</v>
      </c>
      <c r="H27" s="116"/>
      <c r="I27" s="33" t="s">
        <v>46</v>
      </c>
      <c r="J27" s="99">
        <v>13</v>
      </c>
      <c r="K27" s="47"/>
      <c r="L27" s="59">
        <v>0</v>
      </c>
      <c r="M27" s="66">
        <v>187.7</v>
      </c>
      <c r="O27" s="116"/>
      <c r="P27" s="33" t="s">
        <v>46</v>
      </c>
      <c r="Q27" s="99">
        <v>13</v>
      </c>
      <c r="R27" s="47"/>
      <c r="S27" s="59">
        <v>0</v>
      </c>
      <c r="T27" s="66">
        <v>223.8</v>
      </c>
      <c r="U27" s="34"/>
      <c r="V27" s="34"/>
    </row>
    <row r="28" spans="1:22" s="27" customFormat="1" ht="66" hidden="1" customHeight="1" x14ac:dyDescent="0.2">
      <c r="A28" s="94"/>
      <c r="B28" s="97"/>
      <c r="C28" s="49">
        <v>14</v>
      </c>
      <c r="D28" s="47"/>
      <c r="E28" s="59"/>
      <c r="F28" s="83">
        <f>M28+T28</f>
        <v>0</v>
      </c>
      <c r="H28" s="94"/>
      <c r="I28" s="97"/>
      <c r="J28" s="49">
        <v>14</v>
      </c>
      <c r="K28" s="47"/>
      <c r="L28" s="59"/>
      <c r="M28" s="83">
        <v>0</v>
      </c>
      <c r="O28" s="9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96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96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96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96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96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96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163</v>
      </c>
      <c r="B7" s="133"/>
      <c r="C7" s="133"/>
      <c r="D7" s="133"/>
      <c r="E7" s="133"/>
      <c r="F7" s="133"/>
      <c r="H7" s="133" t="s">
        <v>163</v>
      </c>
      <c r="I7" s="133"/>
      <c r="J7" s="133"/>
      <c r="K7" s="133"/>
      <c r="L7" s="133"/>
      <c r="M7" s="133"/>
      <c r="O7" s="133" t="s">
        <v>163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19161.2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8892.7000000000007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10268.5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19161.2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8892.7000000000007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10268.5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17076</v>
      </c>
      <c r="H26" s="116"/>
      <c r="I26" s="30" t="s">
        <v>35</v>
      </c>
      <c r="J26" s="99">
        <v>12</v>
      </c>
      <c r="K26" s="47"/>
      <c r="L26" s="59">
        <v>0</v>
      </c>
      <c r="M26" s="66">
        <v>7925</v>
      </c>
      <c r="O26" s="116"/>
      <c r="P26" s="30" t="s">
        <v>35</v>
      </c>
      <c r="Q26" s="99">
        <v>12</v>
      </c>
      <c r="R26" s="47"/>
      <c r="S26" s="59">
        <v>0</v>
      </c>
      <c r="T26" s="66">
        <v>9151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2085.1999999999998</v>
      </c>
      <c r="H27" s="116"/>
      <c r="I27" s="33" t="s">
        <v>46</v>
      </c>
      <c r="J27" s="99">
        <v>13</v>
      </c>
      <c r="K27" s="47"/>
      <c r="L27" s="59">
        <v>0</v>
      </c>
      <c r="M27" s="66">
        <v>967.7</v>
      </c>
      <c r="O27" s="116"/>
      <c r="P27" s="33" t="s">
        <v>46</v>
      </c>
      <c r="Q27" s="99">
        <v>13</v>
      </c>
      <c r="R27" s="47"/>
      <c r="S27" s="59">
        <v>0</v>
      </c>
      <c r="T27" s="66">
        <v>1117.4999999999998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99</v>
      </c>
      <c r="B7" s="133"/>
      <c r="C7" s="133"/>
      <c r="D7" s="133"/>
      <c r="E7" s="133"/>
      <c r="F7" s="133"/>
      <c r="H7" s="133" t="s">
        <v>99</v>
      </c>
      <c r="I7" s="133"/>
      <c r="J7" s="133"/>
      <c r="K7" s="133"/>
      <c r="L7" s="133"/>
      <c r="M7" s="133"/>
      <c r="O7" s="133" t="s">
        <v>99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28004.7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11958.2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16046.5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28004.7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11958.2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16046.5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28004.7</v>
      </c>
      <c r="H27" s="116"/>
      <c r="I27" s="33" t="s">
        <v>46</v>
      </c>
      <c r="J27" s="99">
        <v>13</v>
      </c>
      <c r="K27" s="47"/>
      <c r="L27" s="59">
        <v>0</v>
      </c>
      <c r="M27" s="66">
        <v>11958.2</v>
      </c>
      <c r="O27" s="116"/>
      <c r="P27" s="33" t="s">
        <v>46</v>
      </c>
      <c r="Q27" s="99">
        <v>13</v>
      </c>
      <c r="R27" s="47"/>
      <c r="S27" s="59">
        <v>0</v>
      </c>
      <c r="T27" s="66">
        <v>16046.5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330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100</v>
      </c>
      <c r="B7" s="133"/>
      <c r="C7" s="133"/>
      <c r="D7" s="133"/>
      <c r="E7" s="133"/>
      <c r="F7" s="133"/>
      <c r="H7" s="133" t="s">
        <v>100</v>
      </c>
      <c r="I7" s="133"/>
      <c r="J7" s="133"/>
      <c r="K7" s="133"/>
      <c r="L7" s="133"/>
      <c r="M7" s="133"/>
      <c r="O7" s="133" t="s">
        <v>100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6413.2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2828.6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3584.6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6413.2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2828.6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3584.6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6413.2</v>
      </c>
      <c r="H27" s="116"/>
      <c r="I27" s="33" t="s">
        <v>46</v>
      </c>
      <c r="J27" s="99">
        <v>13</v>
      </c>
      <c r="K27" s="47"/>
      <c r="L27" s="59">
        <v>0</v>
      </c>
      <c r="M27" s="66">
        <v>2828.6</v>
      </c>
      <c r="O27" s="116"/>
      <c r="P27" s="33" t="s">
        <v>46</v>
      </c>
      <c r="Q27" s="99">
        <v>13</v>
      </c>
      <c r="R27" s="47"/>
      <c r="S27" s="59">
        <v>0</v>
      </c>
      <c r="T27" s="66">
        <v>3584.6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101</v>
      </c>
      <c r="B7" s="133"/>
      <c r="C7" s="133"/>
      <c r="D7" s="133"/>
      <c r="E7" s="133"/>
      <c r="F7" s="133"/>
      <c r="H7" s="133" t="s">
        <v>101</v>
      </c>
      <c r="I7" s="133"/>
      <c r="J7" s="133"/>
      <c r="K7" s="133"/>
      <c r="L7" s="133"/>
      <c r="M7" s="133"/>
      <c r="O7" s="133" t="s">
        <v>101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26928.6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12235.1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14693.499999999998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26928.6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12235.1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14693.499999999998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26928.6</v>
      </c>
      <c r="H27" s="116"/>
      <c r="I27" s="33" t="s">
        <v>46</v>
      </c>
      <c r="J27" s="99">
        <v>13</v>
      </c>
      <c r="K27" s="47"/>
      <c r="L27" s="59">
        <v>0</v>
      </c>
      <c r="M27" s="66">
        <v>12235.1</v>
      </c>
      <c r="O27" s="116"/>
      <c r="P27" s="33" t="s">
        <v>46</v>
      </c>
      <c r="Q27" s="99">
        <v>13</v>
      </c>
      <c r="R27" s="47"/>
      <c r="S27" s="59">
        <v>0</v>
      </c>
      <c r="T27" s="66">
        <v>14693.499999999998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102</v>
      </c>
      <c r="B7" s="133"/>
      <c r="C7" s="133"/>
      <c r="D7" s="133"/>
      <c r="E7" s="133"/>
      <c r="F7" s="133"/>
      <c r="H7" s="133" t="s">
        <v>102</v>
      </c>
      <c r="I7" s="133"/>
      <c r="J7" s="133"/>
      <c r="K7" s="133"/>
      <c r="L7" s="133"/>
      <c r="M7" s="133"/>
      <c r="O7" s="133" t="s">
        <v>102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390.5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168.2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222.29999999999998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220</v>
      </c>
      <c r="F19" s="65">
        <f>F20+F21</f>
        <v>104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96</v>
      </c>
      <c r="M19" s="65">
        <f>M20+M21</f>
        <v>45.4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124</v>
      </c>
      <c r="T19" s="65">
        <f>T20+T21</f>
        <v>58.6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220</v>
      </c>
      <c r="F21" s="66">
        <v>104</v>
      </c>
      <c r="H21" s="116"/>
      <c r="I21" s="33" t="s">
        <v>36</v>
      </c>
      <c r="J21" s="99">
        <v>7</v>
      </c>
      <c r="K21" s="47"/>
      <c r="L21" s="59">
        <v>96</v>
      </c>
      <c r="M21" s="66">
        <v>45.4</v>
      </c>
      <c r="O21" s="116"/>
      <c r="P21" s="33" t="s">
        <v>36</v>
      </c>
      <c r="Q21" s="99">
        <v>7</v>
      </c>
      <c r="R21" s="47"/>
      <c r="S21" s="59">
        <v>124</v>
      </c>
      <c r="T21" s="66">
        <v>58.6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14</v>
      </c>
      <c r="F25" s="65">
        <f>F26+F27</f>
        <v>286.5</v>
      </c>
      <c r="H25" s="116"/>
      <c r="I25" s="32" t="s">
        <v>28</v>
      </c>
      <c r="J25" s="99">
        <v>11</v>
      </c>
      <c r="K25" s="47" t="s">
        <v>17</v>
      </c>
      <c r="L25" s="68">
        <f>L26+L27</f>
        <v>6</v>
      </c>
      <c r="M25" s="65">
        <f>M26+M27</f>
        <v>122.8</v>
      </c>
      <c r="O25" s="116"/>
      <c r="P25" s="32" t="s">
        <v>28</v>
      </c>
      <c r="Q25" s="99">
        <v>11</v>
      </c>
      <c r="R25" s="47" t="s">
        <v>17</v>
      </c>
      <c r="S25" s="68">
        <f>S26+S27</f>
        <v>8</v>
      </c>
      <c r="T25" s="65">
        <f>T26+T27</f>
        <v>163.69999999999999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14</v>
      </c>
      <c r="F27" s="66">
        <v>286.5</v>
      </c>
      <c r="H27" s="116"/>
      <c r="I27" s="33" t="s">
        <v>46</v>
      </c>
      <c r="J27" s="99">
        <v>13</v>
      </c>
      <c r="K27" s="47"/>
      <c r="L27" s="59">
        <v>6</v>
      </c>
      <c r="M27" s="66">
        <v>122.8</v>
      </c>
      <c r="O27" s="116"/>
      <c r="P27" s="33" t="s">
        <v>46</v>
      </c>
      <c r="Q27" s="99">
        <v>13</v>
      </c>
      <c r="R27" s="47"/>
      <c r="S27" s="59">
        <v>8</v>
      </c>
      <c r="T27" s="66">
        <v>163.69999999999999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336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103</v>
      </c>
      <c r="B7" s="133"/>
      <c r="C7" s="133"/>
      <c r="D7" s="133"/>
      <c r="E7" s="133"/>
      <c r="F7" s="133"/>
      <c r="H7" s="133" t="s">
        <v>103</v>
      </c>
      <c r="I7" s="133"/>
      <c r="J7" s="133"/>
      <c r="K7" s="133"/>
      <c r="L7" s="133"/>
      <c r="M7" s="133"/>
      <c r="O7" s="133" t="s">
        <v>103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12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5.2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6.8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12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5.2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6.8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12</v>
      </c>
      <c r="H27" s="116"/>
      <c r="I27" s="33" t="s">
        <v>46</v>
      </c>
      <c r="J27" s="99">
        <v>13</v>
      </c>
      <c r="K27" s="47"/>
      <c r="L27" s="59">
        <v>0</v>
      </c>
      <c r="M27" s="66">
        <v>5.2</v>
      </c>
      <c r="O27" s="116"/>
      <c r="P27" s="33" t="s">
        <v>46</v>
      </c>
      <c r="Q27" s="99">
        <v>13</v>
      </c>
      <c r="R27" s="47"/>
      <c r="S27" s="59">
        <v>0</v>
      </c>
      <c r="T27" s="66">
        <v>6.8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40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338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104</v>
      </c>
      <c r="B7" s="133"/>
      <c r="C7" s="133"/>
      <c r="D7" s="133"/>
      <c r="E7" s="133"/>
      <c r="F7" s="133"/>
      <c r="H7" s="133" t="s">
        <v>104</v>
      </c>
      <c r="I7" s="133"/>
      <c r="J7" s="133"/>
      <c r="K7" s="133"/>
      <c r="L7" s="133"/>
      <c r="M7" s="133"/>
      <c r="O7" s="133" t="s">
        <v>104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14128.2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5444.6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8683.6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14128.2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5444.6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8683.6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14128.2</v>
      </c>
      <c r="H27" s="116"/>
      <c r="I27" s="33" t="s">
        <v>46</v>
      </c>
      <c r="J27" s="99">
        <v>13</v>
      </c>
      <c r="K27" s="47"/>
      <c r="L27" s="59">
        <v>0</v>
      </c>
      <c r="M27" s="66">
        <v>5444.6</v>
      </c>
      <c r="O27" s="116"/>
      <c r="P27" s="33" t="s">
        <v>46</v>
      </c>
      <c r="Q27" s="99">
        <v>13</v>
      </c>
      <c r="R27" s="47"/>
      <c r="S27" s="59">
        <v>0</v>
      </c>
      <c r="T27" s="66">
        <v>8683.6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105</v>
      </c>
      <c r="B7" s="133"/>
      <c r="C7" s="133"/>
      <c r="D7" s="133"/>
      <c r="E7" s="133"/>
      <c r="F7" s="133"/>
      <c r="H7" s="133" t="s">
        <v>105</v>
      </c>
      <c r="I7" s="133"/>
      <c r="J7" s="133"/>
      <c r="K7" s="133"/>
      <c r="L7" s="133"/>
      <c r="M7" s="133"/>
      <c r="O7" s="133" t="s">
        <v>105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21990.7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9326.2000000000007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12664.5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21990.7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9326.2000000000007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12664.5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21990.7</v>
      </c>
      <c r="H27" s="116"/>
      <c r="I27" s="33" t="s">
        <v>46</v>
      </c>
      <c r="J27" s="99">
        <v>13</v>
      </c>
      <c r="K27" s="47"/>
      <c r="L27" s="59">
        <v>0</v>
      </c>
      <c r="M27" s="66">
        <v>9326.2000000000007</v>
      </c>
      <c r="O27" s="116"/>
      <c r="P27" s="33" t="s">
        <v>46</v>
      </c>
      <c r="Q27" s="99">
        <v>13</v>
      </c>
      <c r="R27" s="47"/>
      <c r="S27" s="59">
        <v>0</v>
      </c>
      <c r="T27" s="66">
        <v>12664.5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94</v>
      </c>
      <c r="B7" s="133"/>
      <c r="C7" s="133"/>
      <c r="D7" s="133"/>
      <c r="E7" s="133"/>
      <c r="F7" s="133"/>
      <c r="H7" s="133" t="s">
        <v>94</v>
      </c>
      <c r="I7" s="133"/>
      <c r="J7" s="133"/>
      <c r="K7" s="133"/>
      <c r="L7" s="133"/>
      <c r="M7" s="133"/>
      <c r="O7" s="133" t="s">
        <v>94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5712.3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2654.7999999999997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3057.5000000000005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100</v>
      </c>
      <c r="F19" s="65">
        <f>F20+F21</f>
        <v>76.2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46</v>
      </c>
      <c r="M19" s="65">
        <f>M20+M21</f>
        <v>35.1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54</v>
      </c>
      <c r="T19" s="65">
        <f>T20+T21</f>
        <v>41.1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100</v>
      </c>
      <c r="F21" s="66">
        <v>76.2</v>
      </c>
      <c r="H21" s="116"/>
      <c r="I21" s="33" t="s">
        <v>36</v>
      </c>
      <c r="J21" s="99">
        <v>7</v>
      </c>
      <c r="K21" s="47"/>
      <c r="L21" s="59">
        <v>46</v>
      </c>
      <c r="M21" s="66">
        <v>35.1</v>
      </c>
      <c r="O21" s="116"/>
      <c r="P21" s="33" t="s">
        <v>36</v>
      </c>
      <c r="Q21" s="99">
        <v>7</v>
      </c>
      <c r="R21" s="47"/>
      <c r="S21" s="59">
        <v>54</v>
      </c>
      <c r="T21" s="66">
        <v>41.1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5636.1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2619.6999999999998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3016.4000000000005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5636.1</v>
      </c>
      <c r="H27" s="116"/>
      <c r="I27" s="33" t="s">
        <v>46</v>
      </c>
      <c r="J27" s="99">
        <v>13</v>
      </c>
      <c r="K27" s="47"/>
      <c r="L27" s="59">
        <v>0</v>
      </c>
      <c r="M27" s="66">
        <v>2619.6999999999998</v>
      </c>
      <c r="O27" s="116"/>
      <c r="P27" s="33" t="s">
        <v>46</v>
      </c>
      <c r="Q27" s="99">
        <v>13</v>
      </c>
      <c r="R27" s="47"/>
      <c r="S27" s="59">
        <v>0</v>
      </c>
      <c r="T27" s="66">
        <v>3016.4000000000005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344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8.5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91</v>
      </c>
      <c r="B7" s="133"/>
      <c r="C7" s="133"/>
      <c r="D7" s="133"/>
      <c r="E7" s="133"/>
      <c r="F7" s="133"/>
      <c r="H7" s="133" t="s">
        <v>91</v>
      </c>
      <c r="I7" s="133"/>
      <c r="J7" s="133"/>
      <c r="K7" s="133"/>
      <c r="L7" s="133"/>
      <c r="M7" s="133"/>
      <c r="O7" s="133" t="s">
        <v>91</v>
      </c>
      <c r="P7" s="133"/>
      <c r="Q7" s="133"/>
      <c r="R7" s="133"/>
      <c r="S7" s="133"/>
      <c r="T7" s="133"/>
      <c r="U7" s="70"/>
      <c r="V7" s="70"/>
    </row>
    <row r="8" spans="1:22" s="112" customFormat="1" ht="21" customHeight="1" x14ac:dyDescent="0.2">
      <c r="A8" s="120" t="s">
        <v>0</v>
      </c>
      <c r="B8" s="120"/>
      <c r="C8" s="120"/>
      <c r="D8" s="120"/>
      <c r="E8" s="120"/>
      <c r="F8" s="120"/>
      <c r="G8" s="111"/>
      <c r="H8" s="120" t="s">
        <v>0</v>
      </c>
      <c r="I8" s="120"/>
      <c r="J8" s="120"/>
      <c r="K8" s="120"/>
      <c r="L8" s="120"/>
      <c r="M8" s="120"/>
      <c r="N8" s="1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3464.2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1732.1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1732.1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3464.2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1732.1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1732.1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3464.2</v>
      </c>
      <c r="H27" s="116"/>
      <c r="I27" s="33" t="s">
        <v>46</v>
      </c>
      <c r="J27" s="99">
        <v>13</v>
      </c>
      <c r="K27" s="47"/>
      <c r="L27" s="59">
        <v>0</v>
      </c>
      <c r="M27" s="66">
        <v>1732.1</v>
      </c>
      <c r="O27" s="116"/>
      <c r="P27" s="33" t="s">
        <v>46</v>
      </c>
      <c r="Q27" s="99">
        <v>13</v>
      </c>
      <c r="R27" s="47"/>
      <c r="S27" s="59">
        <v>0</v>
      </c>
      <c r="T27" s="66">
        <v>1732.1</v>
      </c>
      <c r="U27" s="34"/>
      <c r="V27" s="34"/>
    </row>
    <row r="28" spans="1:22" s="27" customFormat="1" ht="66" hidden="1" customHeight="1" x14ac:dyDescent="0.2">
      <c r="A28" s="110"/>
      <c r="B28" s="97"/>
      <c r="C28" s="49">
        <v>14</v>
      </c>
      <c r="D28" s="47"/>
      <c r="E28" s="59"/>
      <c r="F28" s="83">
        <f>M28+T28</f>
        <v>0</v>
      </c>
      <c r="H28" s="110"/>
      <c r="I28" s="97"/>
      <c r="J28" s="49">
        <v>14</v>
      </c>
      <c r="K28" s="47"/>
      <c r="L28" s="59"/>
      <c r="M28" s="83">
        <v>0</v>
      </c>
      <c r="O28" s="110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113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113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113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113" t="s">
        <v>39</v>
      </c>
      <c r="C44" s="49">
        <v>28</v>
      </c>
      <c r="D44" s="48" t="s">
        <v>20</v>
      </c>
      <c r="E44" s="60">
        <v>0</v>
      </c>
      <c r="F44" s="67">
        <v>0</v>
      </c>
      <c r="H44" s="126"/>
      <c r="I44" s="113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113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113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6"/>
      <c r="I45" s="113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113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113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6"/>
      <c r="I46" s="113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113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8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85</v>
      </c>
      <c r="B7" s="133"/>
      <c r="C7" s="133"/>
      <c r="D7" s="133"/>
      <c r="E7" s="133"/>
      <c r="F7" s="133"/>
      <c r="H7" s="133" t="s">
        <v>85</v>
      </c>
      <c r="I7" s="133"/>
      <c r="J7" s="133"/>
      <c r="K7" s="133"/>
      <c r="L7" s="133"/>
      <c r="M7" s="133"/>
      <c r="O7" s="133" t="s">
        <v>85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80250.599999999991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36739.5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43511.099999999991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3266</v>
      </c>
      <c r="F19" s="65">
        <f>F20+F21</f>
        <v>3328.5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1495</v>
      </c>
      <c r="M19" s="65">
        <f>M20+M21</f>
        <v>1523.6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1771</v>
      </c>
      <c r="T19" s="65">
        <f>T20+T21</f>
        <v>1804.9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3266</v>
      </c>
      <c r="F20" s="66">
        <v>3328.5</v>
      </c>
      <c r="H20" s="116"/>
      <c r="I20" s="30" t="s">
        <v>35</v>
      </c>
      <c r="J20" s="99">
        <v>6</v>
      </c>
      <c r="K20" s="47"/>
      <c r="L20" s="59">
        <v>1495</v>
      </c>
      <c r="M20" s="66">
        <v>1523.6</v>
      </c>
      <c r="O20" s="116"/>
      <c r="P20" s="30" t="s">
        <v>35</v>
      </c>
      <c r="Q20" s="99">
        <v>6</v>
      </c>
      <c r="R20" s="47"/>
      <c r="S20" s="59">
        <v>1771</v>
      </c>
      <c r="T20" s="66">
        <v>1804.9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8997</v>
      </c>
      <c r="F22" s="65">
        <f t="shared" ref="F22" si="0">F23+F24</f>
        <v>12348.9</v>
      </c>
      <c r="H22" s="116"/>
      <c r="I22" s="32" t="s">
        <v>31</v>
      </c>
      <c r="J22" s="99">
        <v>8</v>
      </c>
      <c r="K22" s="47" t="s">
        <v>16</v>
      </c>
      <c r="L22" s="68">
        <f>L23+L24</f>
        <v>4119</v>
      </c>
      <c r="M22" s="65">
        <f t="shared" ref="M22" si="1">M23+M24</f>
        <v>5653.6</v>
      </c>
      <c r="O22" s="116"/>
      <c r="P22" s="32" t="s">
        <v>31</v>
      </c>
      <c r="Q22" s="99">
        <v>8</v>
      </c>
      <c r="R22" s="47" t="s">
        <v>16</v>
      </c>
      <c r="S22" s="68">
        <f>S23+S24</f>
        <v>4878</v>
      </c>
      <c r="T22" s="65">
        <f t="shared" ref="T22" si="2">T23+T24</f>
        <v>6695.2999999999993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8997</v>
      </c>
      <c r="F23" s="66">
        <v>12348.9</v>
      </c>
      <c r="H23" s="116"/>
      <c r="I23" s="30" t="s">
        <v>35</v>
      </c>
      <c r="J23" s="99">
        <v>9</v>
      </c>
      <c r="K23" s="47"/>
      <c r="L23" s="59">
        <v>4119</v>
      </c>
      <c r="M23" s="66">
        <v>5653.6</v>
      </c>
      <c r="O23" s="116"/>
      <c r="P23" s="30" t="s">
        <v>35</v>
      </c>
      <c r="Q23" s="99">
        <v>9</v>
      </c>
      <c r="R23" s="47"/>
      <c r="S23" s="59">
        <v>4878</v>
      </c>
      <c r="T23" s="66">
        <v>6695.2999999999993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8130</v>
      </c>
      <c r="F25" s="65">
        <f>F26+F27</f>
        <v>64573.2</v>
      </c>
      <c r="H25" s="116"/>
      <c r="I25" s="32" t="s">
        <v>28</v>
      </c>
      <c r="J25" s="99">
        <v>11</v>
      </c>
      <c r="K25" s="47" t="s">
        <v>17</v>
      </c>
      <c r="L25" s="68">
        <f>L26+L27</f>
        <v>3722</v>
      </c>
      <c r="M25" s="65">
        <f>M26+M27</f>
        <v>29562.3</v>
      </c>
      <c r="O25" s="116"/>
      <c r="P25" s="32" t="s">
        <v>28</v>
      </c>
      <c r="Q25" s="99">
        <v>11</v>
      </c>
      <c r="R25" s="47" t="s">
        <v>17</v>
      </c>
      <c r="S25" s="68">
        <f>S26+S27</f>
        <v>4408</v>
      </c>
      <c r="T25" s="65">
        <f>T26+T27</f>
        <v>35010.899999999994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8130</v>
      </c>
      <c r="F26" s="66">
        <v>64573.2</v>
      </c>
      <c r="H26" s="116"/>
      <c r="I26" s="30" t="s">
        <v>35</v>
      </c>
      <c r="J26" s="99">
        <v>12</v>
      </c>
      <c r="K26" s="47"/>
      <c r="L26" s="59">
        <v>3722</v>
      </c>
      <c r="M26" s="66">
        <v>29562.3</v>
      </c>
      <c r="O26" s="116"/>
      <c r="P26" s="30" t="s">
        <v>35</v>
      </c>
      <c r="Q26" s="99">
        <v>12</v>
      </c>
      <c r="R26" s="47"/>
      <c r="S26" s="59">
        <v>4408</v>
      </c>
      <c r="T26" s="66">
        <v>35010.899999999994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0</v>
      </c>
      <c r="H27" s="116"/>
      <c r="I27" s="33" t="s">
        <v>46</v>
      </c>
      <c r="J27" s="99">
        <v>13</v>
      </c>
      <c r="K27" s="47"/>
      <c r="L27" s="59">
        <v>0</v>
      </c>
      <c r="M27" s="66">
        <v>0</v>
      </c>
      <c r="O27" s="116"/>
      <c r="P27" s="33" t="s">
        <v>46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106</v>
      </c>
      <c r="B7" s="133"/>
      <c r="C7" s="133"/>
      <c r="D7" s="133"/>
      <c r="E7" s="133"/>
      <c r="F7" s="133"/>
      <c r="H7" s="133" t="s">
        <v>106</v>
      </c>
      <c r="I7" s="133"/>
      <c r="J7" s="133"/>
      <c r="K7" s="133"/>
      <c r="L7" s="133"/>
      <c r="M7" s="133"/>
      <c r="O7" s="133" t="s">
        <v>106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2.5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2.5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5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2.5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2.5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5</v>
      </c>
      <c r="H27" s="116"/>
      <c r="I27" s="33" t="s">
        <v>46</v>
      </c>
      <c r="J27" s="99">
        <v>13</v>
      </c>
      <c r="K27" s="47"/>
      <c r="L27" s="59">
        <v>0</v>
      </c>
      <c r="M27" s="66">
        <v>2.5</v>
      </c>
      <c r="O27" s="116"/>
      <c r="P27" s="33" t="s">
        <v>46</v>
      </c>
      <c r="Q27" s="99">
        <v>13</v>
      </c>
      <c r="R27" s="47"/>
      <c r="S27" s="59">
        <v>0</v>
      </c>
      <c r="T27" s="66">
        <v>2.5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0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354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90</v>
      </c>
      <c r="B7" s="133"/>
      <c r="C7" s="133"/>
      <c r="D7" s="133"/>
      <c r="E7" s="133"/>
      <c r="F7" s="133"/>
      <c r="H7" s="133" t="s">
        <v>90</v>
      </c>
      <c r="I7" s="133"/>
      <c r="J7" s="133"/>
      <c r="K7" s="133"/>
      <c r="L7" s="133"/>
      <c r="M7" s="133"/>
      <c r="O7" s="133" t="s">
        <v>90</v>
      </c>
      <c r="P7" s="133"/>
      <c r="Q7" s="133"/>
      <c r="R7" s="133"/>
      <c r="S7" s="133"/>
      <c r="T7" s="133"/>
      <c r="U7" s="70"/>
      <c r="V7" s="70"/>
    </row>
    <row r="8" spans="1:22" s="16" customFormat="1" ht="21" customHeight="1" x14ac:dyDescent="0.2">
      <c r="A8" s="135" t="s">
        <v>0</v>
      </c>
      <c r="B8" s="135"/>
      <c r="C8" s="135"/>
      <c r="D8" s="135"/>
      <c r="E8" s="135"/>
      <c r="F8" s="135"/>
      <c r="G8" s="17"/>
      <c r="H8" s="135" t="s">
        <v>0</v>
      </c>
      <c r="I8" s="135"/>
      <c r="J8" s="135"/>
      <c r="K8" s="135"/>
      <c r="L8" s="135"/>
      <c r="M8" s="135"/>
      <c r="N8" s="17"/>
      <c r="O8" s="135" t="s">
        <v>0</v>
      </c>
      <c r="P8" s="135"/>
      <c r="Q8" s="135"/>
      <c r="R8" s="135"/>
      <c r="S8" s="135"/>
      <c r="T8" s="135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35" t="s">
        <v>1</v>
      </c>
      <c r="I10" s="135"/>
      <c r="J10" s="135"/>
      <c r="K10" s="135"/>
      <c r="L10" s="135"/>
      <c r="M10" s="135"/>
      <c r="O10" s="135" t="s">
        <v>1</v>
      </c>
      <c r="P10" s="135"/>
      <c r="Q10" s="135"/>
      <c r="R10" s="135"/>
      <c r="S10" s="135"/>
      <c r="T10" s="13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1421005.7000000002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1043851.8999999999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377153.80000000005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20684</v>
      </c>
      <c r="F15" s="65">
        <v>162016.20000000001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15194</v>
      </c>
      <c r="M15" s="65">
        <v>118984.9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5490</v>
      </c>
      <c r="T15" s="65">
        <v>43031.300000000017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20684</v>
      </c>
      <c r="F16" s="66">
        <v>159036.20000000001</v>
      </c>
      <c r="H16" s="116"/>
      <c r="I16" s="30" t="s">
        <v>10</v>
      </c>
      <c r="J16" s="99">
        <v>3</v>
      </c>
      <c r="K16" s="47"/>
      <c r="L16" s="59">
        <v>15194</v>
      </c>
      <c r="M16" s="66">
        <v>116824.4</v>
      </c>
      <c r="O16" s="116"/>
      <c r="P16" s="30" t="s">
        <v>10</v>
      </c>
      <c r="Q16" s="99">
        <v>3</v>
      </c>
      <c r="R16" s="47"/>
      <c r="S16" s="59">
        <v>5490</v>
      </c>
      <c r="T16" s="66">
        <v>42211.800000000017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40</v>
      </c>
      <c r="F18" s="66">
        <v>2980</v>
      </c>
      <c r="G18" s="31"/>
      <c r="H18" s="116"/>
      <c r="I18" s="30" t="s">
        <v>11</v>
      </c>
      <c r="J18" s="99">
        <v>4</v>
      </c>
      <c r="K18" s="47" t="s">
        <v>12</v>
      </c>
      <c r="L18" s="59">
        <v>29</v>
      </c>
      <c r="M18" s="66">
        <v>2160.5</v>
      </c>
      <c r="N18" s="31"/>
      <c r="O18" s="116"/>
      <c r="P18" s="30" t="s">
        <v>11</v>
      </c>
      <c r="Q18" s="99">
        <v>4</v>
      </c>
      <c r="R18" s="47" t="s">
        <v>12</v>
      </c>
      <c r="S18" s="59">
        <v>11</v>
      </c>
      <c r="T18" s="66">
        <v>819.5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287174</v>
      </c>
      <c r="F19" s="65">
        <f>F20+F21</f>
        <v>473835.4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210958</v>
      </c>
      <c r="M19" s="65">
        <f>M20+M21</f>
        <v>348078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76216</v>
      </c>
      <c r="T19" s="65">
        <f>T20+T21</f>
        <v>125757.40000000001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105752</v>
      </c>
      <c r="F20" s="66">
        <v>401637.4</v>
      </c>
      <c r="H20" s="116"/>
      <c r="I20" s="30" t="s">
        <v>35</v>
      </c>
      <c r="J20" s="99">
        <v>6</v>
      </c>
      <c r="K20" s="47"/>
      <c r="L20" s="59">
        <v>77685</v>
      </c>
      <c r="M20" s="66">
        <v>295041.2</v>
      </c>
      <c r="O20" s="116"/>
      <c r="P20" s="30" t="s">
        <v>35</v>
      </c>
      <c r="Q20" s="99">
        <v>6</v>
      </c>
      <c r="R20" s="47"/>
      <c r="S20" s="59">
        <v>28067</v>
      </c>
      <c r="T20" s="66">
        <v>106596.20000000001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181422</v>
      </c>
      <c r="F21" s="66">
        <v>72198</v>
      </c>
      <c r="H21" s="116"/>
      <c r="I21" s="33" t="s">
        <v>36</v>
      </c>
      <c r="J21" s="99">
        <v>7</v>
      </c>
      <c r="K21" s="47"/>
      <c r="L21" s="59">
        <v>133273</v>
      </c>
      <c r="M21" s="66">
        <v>53036.800000000003</v>
      </c>
      <c r="O21" s="116"/>
      <c r="P21" s="33" t="s">
        <v>36</v>
      </c>
      <c r="Q21" s="99">
        <v>7</v>
      </c>
      <c r="R21" s="47"/>
      <c r="S21" s="59">
        <v>48149</v>
      </c>
      <c r="T21" s="66">
        <v>19161.199999999997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64248</v>
      </c>
      <c r="F22" s="65">
        <f t="shared" ref="F22" si="0">F23+F24</f>
        <v>97228.5</v>
      </c>
      <c r="H22" s="116"/>
      <c r="I22" s="32" t="s">
        <v>31</v>
      </c>
      <c r="J22" s="99">
        <v>8</v>
      </c>
      <c r="K22" s="47" t="s">
        <v>16</v>
      </c>
      <c r="L22" s="68">
        <f>L23+L24</f>
        <v>47197</v>
      </c>
      <c r="M22" s="65">
        <f t="shared" ref="M22" si="1">M23+M24</f>
        <v>71424.7</v>
      </c>
      <c r="O22" s="116"/>
      <c r="P22" s="32" t="s">
        <v>31</v>
      </c>
      <c r="Q22" s="99">
        <v>8</v>
      </c>
      <c r="R22" s="47" t="s">
        <v>16</v>
      </c>
      <c r="S22" s="68">
        <f>S23+S24</f>
        <v>17051</v>
      </c>
      <c r="T22" s="65">
        <f t="shared" ref="T22" si="2">T23+T24</f>
        <v>25803.800000000003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64248</v>
      </c>
      <c r="F23" s="66">
        <v>97228.5</v>
      </c>
      <c r="H23" s="116"/>
      <c r="I23" s="30" t="s">
        <v>35</v>
      </c>
      <c r="J23" s="99">
        <v>9</v>
      </c>
      <c r="K23" s="47"/>
      <c r="L23" s="59">
        <v>47197</v>
      </c>
      <c r="M23" s="66">
        <v>71424.7</v>
      </c>
      <c r="O23" s="116"/>
      <c r="P23" s="30" t="s">
        <v>35</v>
      </c>
      <c r="Q23" s="99">
        <v>9</v>
      </c>
      <c r="R23" s="47"/>
      <c r="S23" s="59">
        <v>17051</v>
      </c>
      <c r="T23" s="66">
        <v>25803.800000000003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168992</v>
      </c>
      <c r="F25" s="65">
        <f>F26+F27</f>
        <v>642356.1</v>
      </c>
      <c r="H25" s="116"/>
      <c r="I25" s="32" t="s">
        <v>28</v>
      </c>
      <c r="J25" s="99">
        <v>11</v>
      </c>
      <c r="K25" s="47" t="s">
        <v>17</v>
      </c>
      <c r="L25" s="68">
        <f>L26+L27</f>
        <v>124142</v>
      </c>
      <c r="M25" s="65">
        <f>M26+M27</f>
        <v>471878.69999999995</v>
      </c>
      <c r="O25" s="116"/>
      <c r="P25" s="32" t="s">
        <v>28</v>
      </c>
      <c r="Q25" s="99">
        <v>11</v>
      </c>
      <c r="R25" s="47" t="s">
        <v>17</v>
      </c>
      <c r="S25" s="68">
        <f>S26+S27</f>
        <v>44850</v>
      </c>
      <c r="T25" s="65">
        <f>T26+T27</f>
        <v>170477.40000000002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35476</v>
      </c>
      <c r="F26" s="66">
        <v>392399.5</v>
      </c>
      <c r="H26" s="116"/>
      <c r="I26" s="30" t="s">
        <v>35</v>
      </c>
      <c r="J26" s="99">
        <v>12</v>
      </c>
      <c r="K26" s="47"/>
      <c r="L26" s="59">
        <v>26061</v>
      </c>
      <c r="M26" s="66">
        <v>288260.3</v>
      </c>
      <c r="O26" s="116"/>
      <c r="P26" s="30" t="s">
        <v>35</v>
      </c>
      <c r="Q26" s="99">
        <v>12</v>
      </c>
      <c r="R26" s="47"/>
      <c r="S26" s="59">
        <v>9415</v>
      </c>
      <c r="T26" s="66">
        <v>104139.20000000001</v>
      </c>
      <c r="U26" s="34"/>
      <c r="V26" s="34"/>
    </row>
    <row r="27" spans="1:22" s="27" customFormat="1" ht="27.6" customHeight="1" x14ac:dyDescent="0.2">
      <c r="A27" s="134"/>
      <c r="B27" s="33" t="s">
        <v>46</v>
      </c>
      <c r="C27" s="99">
        <v>13</v>
      </c>
      <c r="D27" s="47"/>
      <c r="E27" s="59">
        <v>133516</v>
      </c>
      <c r="F27" s="66">
        <v>249956.6</v>
      </c>
      <c r="H27" s="134"/>
      <c r="I27" s="33" t="s">
        <v>46</v>
      </c>
      <c r="J27" s="99">
        <v>13</v>
      </c>
      <c r="K27" s="47"/>
      <c r="L27" s="59">
        <v>98081</v>
      </c>
      <c r="M27" s="66">
        <v>183618.4</v>
      </c>
      <c r="O27" s="134"/>
      <c r="P27" s="33" t="s">
        <v>46</v>
      </c>
      <c r="Q27" s="99">
        <v>13</v>
      </c>
      <c r="R27" s="47"/>
      <c r="S27" s="59">
        <v>35435</v>
      </c>
      <c r="T27" s="66">
        <v>66338.200000000012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customHeight="1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46.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1756</v>
      </c>
      <c r="F42" s="65">
        <f>F43+F47</f>
        <v>45569.5</v>
      </c>
      <c r="H42" s="125" t="s">
        <v>26</v>
      </c>
      <c r="I42" s="42" t="s">
        <v>29</v>
      </c>
      <c r="J42" s="49">
        <v>26</v>
      </c>
      <c r="K42" s="47"/>
      <c r="L42" s="68">
        <f>L43+L47</f>
        <v>1290</v>
      </c>
      <c r="M42" s="65">
        <f>M43+M47</f>
        <v>33485.600000000006</v>
      </c>
      <c r="O42" s="125" t="s">
        <v>26</v>
      </c>
      <c r="P42" s="42" t="s">
        <v>29</v>
      </c>
      <c r="Q42" s="49">
        <v>26</v>
      </c>
      <c r="R42" s="47"/>
      <c r="S42" s="68">
        <f>S43+S47</f>
        <v>466</v>
      </c>
      <c r="T42" s="65">
        <f>T43+T47</f>
        <v>12083.899999999994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1756</v>
      </c>
      <c r="F43" s="66">
        <v>45569.5</v>
      </c>
      <c r="H43" s="126"/>
      <c r="I43" s="36" t="s">
        <v>41</v>
      </c>
      <c r="J43" s="49">
        <v>27</v>
      </c>
      <c r="K43" s="47"/>
      <c r="L43" s="59">
        <v>1290</v>
      </c>
      <c r="M43" s="66">
        <v>33485.600000000006</v>
      </c>
      <c r="O43" s="126"/>
      <c r="P43" s="36" t="s">
        <v>41</v>
      </c>
      <c r="Q43" s="49">
        <v>27</v>
      </c>
      <c r="R43" s="47"/>
      <c r="S43" s="59">
        <v>466</v>
      </c>
      <c r="T43" s="66">
        <v>12083.899999999994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246</v>
      </c>
      <c r="F44" s="67">
        <v>13233.3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181</v>
      </c>
      <c r="M44" s="67">
        <v>9736.7000000000007</v>
      </c>
      <c r="O44" s="126"/>
      <c r="P44" s="39" t="s">
        <v>39</v>
      </c>
      <c r="Q44" s="49">
        <v>28</v>
      </c>
      <c r="R44" s="48" t="s">
        <v>20</v>
      </c>
      <c r="S44" s="60">
        <v>65</v>
      </c>
      <c r="T44" s="67">
        <v>3496.5999999999985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H42:H47"/>
    <mergeCell ref="O42:O47"/>
    <mergeCell ref="O6:T6"/>
    <mergeCell ref="O8:T8"/>
    <mergeCell ref="O7:T7"/>
    <mergeCell ref="O10:T10"/>
    <mergeCell ref="H12:I12"/>
    <mergeCell ref="O13:P13"/>
    <mergeCell ref="H9:M9"/>
    <mergeCell ref="O9:T9"/>
    <mergeCell ref="H10:M10"/>
    <mergeCell ref="O19:O27"/>
    <mergeCell ref="A6:F6"/>
    <mergeCell ref="A7:F7"/>
    <mergeCell ref="H7:M7"/>
    <mergeCell ref="H6:M6"/>
    <mergeCell ref="H8:M8"/>
    <mergeCell ref="A8:F8"/>
    <mergeCell ref="A9:F9"/>
    <mergeCell ref="A10:F10"/>
    <mergeCell ref="A12:B12"/>
    <mergeCell ref="A19:A27"/>
    <mergeCell ref="H19:H27"/>
    <mergeCell ref="A42:A47"/>
    <mergeCell ref="B31:B32"/>
    <mergeCell ref="I31:I32"/>
    <mergeCell ref="O12:P12"/>
    <mergeCell ref="A13:B13"/>
    <mergeCell ref="H13:I13"/>
    <mergeCell ref="P31:P32"/>
    <mergeCell ref="H29:H41"/>
    <mergeCell ref="O29:O41"/>
    <mergeCell ref="O14:P14"/>
    <mergeCell ref="O15:O18"/>
    <mergeCell ref="H14:I14"/>
    <mergeCell ref="A14:B14"/>
    <mergeCell ref="A15:A18"/>
    <mergeCell ref="H15:H18"/>
    <mergeCell ref="A29:A41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41" fitToWidth="3" orientation="portrait" horizontalDpi="4294967293" r:id="rId1"/>
  <colBreaks count="2" manualBreakCount="2">
    <brk id="7" max="1048575" man="1"/>
    <brk id="14" max="1048575" man="1"/>
  </col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J1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107</v>
      </c>
      <c r="B7" s="133"/>
      <c r="C7" s="133"/>
      <c r="D7" s="133"/>
      <c r="E7" s="133"/>
      <c r="F7" s="133"/>
      <c r="H7" s="133" t="s">
        <v>107</v>
      </c>
      <c r="I7" s="133"/>
      <c r="J7" s="133"/>
      <c r="K7" s="133"/>
      <c r="L7" s="133"/>
      <c r="M7" s="133"/>
      <c r="O7" s="133" t="s">
        <v>107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15602.8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5869.6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9733.1999999999989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3244</v>
      </c>
      <c r="F19" s="65">
        <f>F20+F21</f>
        <v>699.7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1220</v>
      </c>
      <c r="M19" s="65">
        <f>M20+M21</f>
        <v>263.10000000000002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2024</v>
      </c>
      <c r="T19" s="65">
        <f>T20+T21</f>
        <v>436.6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3244</v>
      </c>
      <c r="F21" s="66">
        <v>699.7</v>
      </c>
      <c r="H21" s="116"/>
      <c r="I21" s="33" t="s">
        <v>36</v>
      </c>
      <c r="J21" s="99">
        <v>7</v>
      </c>
      <c r="K21" s="47"/>
      <c r="L21" s="59">
        <v>1220</v>
      </c>
      <c r="M21" s="66">
        <v>263.10000000000002</v>
      </c>
      <c r="O21" s="116"/>
      <c r="P21" s="33" t="s">
        <v>36</v>
      </c>
      <c r="Q21" s="99">
        <v>7</v>
      </c>
      <c r="R21" s="47"/>
      <c r="S21" s="59">
        <v>2024</v>
      </c>
      <c r="T21" s="66">
        <v>436.6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5000</v>
      </c>
      <c r="F22" s="65">
        <f t="shared" ref="F22" si="0">F23+F24</f>
        <v>10284.299999999999</v>
      </c>
      <c r="H22" s="116"/>
      <c r="I22" s="32" t="s">
        <v>31</v>
      </c>
      <c r="J22" s="99">
        <v>8</v>
      </c>
      <c r="K22" s="47" t="s">
        <v>16</v>
      </c>
      <c r="L22" s="68">
        <f>L23+L24</f>
        <v>1881</v>
      </c>
      <c r="M22" s="65">
        <f t="shared" ref="M22" si="1">M23+M24</f>
        <v>3869</v>
      </c>
      <c r="O22" s="116"/>
      <c r="P22" s="32" t="s">
        <v>31</v>
      </c>
      <c r="Q22" s="99">
        <v>8</v>
      </c>
      <c r="R22" s="47" t="s">
        <v>16</v>
      </c>
      <c r="S22" s="68">
        <f>S23+S24</f>
        <v>3119</v>
      </c>
      <c r="T22" s="65">
        <f t="shared" ref="T22" si="2">T23+T24</f>
        <v>6415.2999999999993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5000</v>
      </c>
      <c r="F23" s="66">
        <v>10284.299999999999</v>
      </c>
      <c r="H23" s="116"/>
      <c r="I23" s="30" t="s">
        <v>35</v>
      </c>
      <c r="J23" s="99">
        <v>9</v>
      </c>
      <c r="K23" s="47"/>
      <c r="L23" s="59">
        <v>1881</v>
      </c>
      <c r="M23" s="66">
        <v>3869</v>
      </c>
      <c r="O23" s="116"/>
      <c r="P23" s="30" t="s">
        <v>35</v>
      </c>
      <c r="Q23" s="99">
        <v>9</v>
      </c>
      <c r="R23" s="47"/>
      <c r="S23" s="59">
        <v>3119</v>
      </c>
      <c r="T23" s="66">
        <v>6415.2999999999993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4618.7999999999993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1737.5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2881.2999999999997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220.9</v>
      </c>
      <c r="H26" s="116"/>
      <c r="I26" s="30" t="s">
        <v>35</v>
      </c>
      <c r="J26" s="99">
        <v>12</v>
      </c>
      <c r="K26" s="47"/>
      <c r="L26" s="59">
        <v>0</v>
      </c>
      <c r="M26" s="66">
        <v>83.1</v>
      </c>
      <c r="O26" s="116"/>
      <c r="P26" s="30" t="s">
        <v>35</v>
      </c>
      <c r="Q26" s="99">
        <v>12</v>
      </c>
      <c r="R26" s="47"/>
      <c r="S26" s="59">
        <v>0</v>
      </c>
      <c r="T26" s="66">
        <v>137.80000000000001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4397.8999999999996</v>
      </c>
      <c r="H27" s="116"/>
      <c r="I27" s="33" t="s">
        <v>46</v>
      </c>
      <c r="J27" s="99">
        <v>13</v>
      </c>
      <c r="K27" s="47"/>
      <c r="L27" s="59">
        <v>0</v>
      </c>
      <c r="M27" s="66">
        <v>1654.4</v>
      </c>
      <c r="O27" s="116"/>
      <c r="P27" s="33" t="s">
        <v>46</v>
      </c>
      <c r="Q27" s="99">
        <v>13</v>
      </c>
      <c r="R27" s="47"/>
      <c r="S27" s="59">
        <v>0</v>
      </c>
      <c r="T27" s="66">
        <v>2743.4999999999995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108</v>
      </c>
      <c r="B7" s="133"/>
      <c r="C7" s="133"/>
      <c r="D7" s="133"/>
      <c r="E7" s="133"/>
      <c r="F7" s="133"/>
      <c r="H7" s="133" t="s">
        <v>108</v>
      </c>
      <c r="I7" s="133"/>
      <c r="J7" s="133"/>
      <c r="K7" s="133"/>
      <c r="L7" s="133"/>
      <c r="M7" s="133"/>
      <c r="O7" s="133" t="s">
        <v>108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2.5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2.5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5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2.5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2.5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5</v>
      </c>
      <c r="H27" s="116"/>
      <c r="I27" s="33" t="s">
        <v>46</v>
      </c>
      <c r="J27" s="99">
        <v>13</v>
      </c>
      <c r="K27" s="47"/>
      <c r="L27" s="59">
        <v>0</v>
      </c>
      <c r="M27" s="66">
        <v>2.5</v>
      </c>
      <c r="O27" s="116"/>
      <c r="P27" s="33" t="s">
        <v>46</v>
      </c>
      <c r="Q27" s="99">
        <v>13</v>
      </c>
      <c r="R27" s="47"/>
      <c r="S27" s="59">
        <v>0</v>
      </c>
      <c r="T27" s="66">
        <v>2.5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164</v>
      </c>
      <c r="B7" s="133"/>
      <c r="C7" s="133"/>
      <c r="D7" s="133"/>
      <c r="E7" s="133"/>
      <c r="F7" s="133"/>
      <c r="H7" s="133" t="s">
        <v>164</v>
      </c>
      <c r="I7" s="133"/>
      <c r="J7" s="133"/>
      <c r="K7" s="133"/>
      <c r="L7" s="133"/>
      <c r="M7" s="133"/>
      <c r="O7" s="133" t="s">
        <v>164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3104.3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1287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1817.3000000000002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3104.3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1287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1817.3000000000002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2355.3000000000002</v>
      </c>
      <c r="H26" s="116"/>
      <c r="I26" s="30" t="s">
        <v>35</v>
      </c>
      <c r="J26" s="99">
        <v>12</v>
      </c>
      <c r="K26" s="47"/>
      <c r="L26" s="59">
        <v>0</v>
      </c>
      <c r="M26" s="66">
        <v>976.5</v>
      </c>
      <c r="O26" s="116"/>
      <c r="P26" s="30" t="s">
        <v>35</v>
      </c>
      <c r="Q26" s="99">
        <v>12</v>
      </c>
      <c r="R26" s="47"/>
      <c r="S26" s="59">
        <v>0</v>
      </c>
      <c r="T26" s="66">
        <v>1378.8000000000002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749</v>
      </c>
      <c r="H27" s="116"/>
      <c r="I27" s="33" t="s">
        <v>46</v>
      </c>
      <c r="J27" s="99">
        <v>13</v>
      </c>
      <c r="K27" s="47"/>
      <c r="L27" s="59">
        <v>0</v>
      </c>
      <c r="M27" s="66">
        <v>310.5</v>
      </c>
      <c r="O27" s="116"/>
      <c r="P27" s="33" t="s">
        <v>46</v>
      </c>
      <c r="Q27" s="99">
        <v>13</v>
      </c>
      <c r="R27" s="47"/>
      <c r="S27" s="59">
        <v>0</v>
      </c>
      <c r="T27" s="66">
        <v>438.5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C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373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109</v>
      </c>
      <c r="B7" s="133"/>
      <c r="C7" s="133"/>
      <c r="D7" s="133"/>
      <c r="E7" s="133"/>
      <c r="F7" s="133"/>
      <c r="H7" s="133" t="s">
        <v>109</v>
      </c>
      <c r="I7" s="133"/>
      <c r="J7" s="133"/>
      <c r="K7" s="133"/>
      <c r="L7" s="133"/>
      <c r="M7" s="133"/>
      <c r="O7" s="133" t="s">
        <v>109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2.5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2.5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5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2.5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2.5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5</v>
      </c>
      <c r="H27" s="116"/>
      <c r="I27" s="33" t="s">
        <v>46</v>
      </c>
      <c r="J27" s="99">
        <v>13</v>
      </c>
      <c r="K27" s="47"/>
      <c r="L27" s="59">
        <v>0</v>
      </c>
      <c r="M27" s="66">
        <v>2.5</v>
      </c>
      <c r="O27" s="116"/>
      <c r="P27" s="33" t="s">
        <v>46</v>
      </c>
      <c r="Q27" s="99">
        <v>13</v>
      </c>
      <c r="R27" s="47"/>
      <c r="S27" s="59">
        <v>0</v>
      </c>
      <c r="T27" s="66">
        <v>2.5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165</v>
      </c>
      <c r="B7" s="133"/>
      <c r="C7" s="133"/>
      <c r="D7" s="133"/>
      <c r="E7" s="133"/>
      <c r="F7" s="133"/>
      <c r="H7" s="133" t="s">
        <v>165</v>
      </c>
      <c r="I7" s="133"/>
      <c r="J7" s="133"/>
      <c r="K7" s="133"/>
      <c r="L7" s="133"/>
      <c r="M7" s="133"/>
      <c r="O7" s="133" t="s">
        <v>165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8114.4000000000005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3009.1000000000004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5105.3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8114.4000000000005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3009.1000000000004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5105.3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8106.8</v>
      </c>
      <c r="H26" s="116"/>
      <c r="I26" s="30" t="s">
        <v>35</v>
      </c>
      <c r="J26" s="99">
        <v>12</v>
      </c>
      <c r="K26" s="47"/>
      <c r="L26" s="59">
        <v>0</v>
      </c>
      <c r="M26" s="66">
        <v>3006.3</v>
      </c>
      <c r="O26" s="116"/>
      <c r="P26" s="30" t="s">
        <v>35</v>
      </c>
      <c r="Q26" s="99">
        <v>12</v>
      </c>
      <c r="R26" s="47"/>
      <c r="S26" s="59">
        <v>0</v>
      </c>
      <c r="T26" s="66">
        <v>5100.5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7.6</v>
      </c>
      <c r="H27" s="116"/>
      <c r="I27" s="33" t="s">
        <v>46</v>
      </c>
      <c r="J27" s="99">
        <v>13</v>
      </c>
      <c r="K27" s="47"/>
      <c r="L27" s="59">
        <v>0</v>
      </c>
      <c r="M27" s="66">
        <v>2.8</v>
      </c>
      <c r="O27" s="116"/>
      <c r="P27" s="33" t="s">
        <v>46</v>
      </c>
      <c r="Q27" s="99">
        <v>13</v>
      </c>
      <c r="R27" s="47"/>
      <c r="S27" s="59">
        <v>0</v>
      </c>
      <c r="T27" s="66">
        <v>4.8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110</v>
      </c>
      <c r="B7" s="133"/>
      <c r="C7" s="133"/>
      <c r="D7" s="133"/>
      <c r="E7" s="133"/>
      <c r="F7" s="133"/>
      <c r="H7" s="133" t="s">
        <v>110</v>
      </c>
      <c r="I7" s="133"/>
      <c r="J7" s="133"/>
      <c r="K7" s="133"/>
      <c r="L7" s="133"/>
      <c r="M7" s="133"/>
      <c r="O7" s="133" t="s">
        <v>110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6173.5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3264.1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2909.4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6173.5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3264.1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2909.4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6173.5</v>
      </c>
      <c r="H27" s="116"/>
      <c r="I27" s="33" t="s">
        <v>46</v>
      </c>
      <c r="J27" s="99">
        <v>13</v>
      </c>
      <c r="K27" s="47"/>
      <c r="L27" s="59">
        <v>0</v>
      </c>
      <c r="M27" s="66">
        <v>3264.1</v>
      </c>
      <c r="O27" s="116"/>
      <c r="P27" s="33" t="s">
        <v>46</v>
      </c>
      <c r="Q27" s="99">
        <v>13</v>
      </c>
      <c r="R27" s="47"/>
      <c r="S27" s="59">
        <v>0</v>
      </c>
      <c r="T27" s="66">
        <v>2909.4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111</v>
      </c>
      <c r="B7" s="133"/>
      <c r="C7" s="133"/>
      <c r="D7" s="133"/>
      <c r="E7" s="133"/>
      <c r="F7" s="133"/>
      <c r="H7" s="133" t="s">
        <v>111</v>
      </c>
      <c r="I7" s="133"/>
      <c r="J7" s="133"/>
      <c r="K7" s="133"/>
      <c r="L7" s="133"/>
      <c r="M7" s="133"/>
      <c r="O7" s="133" t="s">
        <v>111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198666.90000000002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92665.900000000009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106001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616</v>
      </c>
      <c r="F19" s="65">
        <f>F20+F21</f>
        <v>215.2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287</v>
      </c>
      <c r="M19" s="65">
        <f>M20+M21</f>
        <v>100.3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329</v>
      </c>
      <c r="T19" s="65">
        <f>T20+T21</f>
        <v>114.89999999999999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616</v>
      </c>
      <c r="F21" s="66">
        <v>215.2</v>
      </c>
      <c r="H21" s="116"/>
      <c r="I21" s="33" t="s">
        <v>36</v>
      </c>
      <c r="J21" s="99">
        <v>7</v>
      </c>
      <c r="K21" s="47"/>
      <c r="L21" s="59">
        <v>287</v>
      </c>
      <c r="M21" s="66">
        <v>100.3</v>
      </c>
      <c r="O21" s="116"/>
      <c r="P21" s="33" t="s">
        <v>36</v>
      </c>
      <c r="Q21" s="99">
        <v>7</v>
      </c>
      <c r="R21" s="47"/>
      <c r="S21" s="59">
        <v>329</v>
      </c>
      <c r="T21" s="66">
        <v>114.89999999999999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198451.7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92565.6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105886.1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198451.7</v>
      </c>
      <c r="H26" s="116"/>
      <c r="I26" s="30" t="s">
        <v>35</v>
      </c>
      <c r="J26" s="99">
        <v>12</v>
      </c>
      <c r="K26" s="47"/>
      <c r="L26" s="59">
        <v>0</v>
      </c>
      <c r="M26" s="66">
        <v>92565.6</v>
      </c>
      <c r="O26" s="116"/>
      <c r="P26" s="30" t="s">
        <v>35</v>
      </c>
      <c r="Q26" s="99">
        <v>12</v>
      </c>
      <c r="R26" s="47"/>
      <c r="S26" s="59">
        <v>0</v>
      </c>
      <c r="T26" s="66">
        <v>105886.1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0</v>
      </c>
      <c r="H27" s="116"/>
      <c r="I27" s="33" t="s">
        <v>46</v>
      </c>
      <c r="J27" s="99">
        <v>13</v>
      </c>
      <c r="K27" s="47"/>
      <c r="L27" s="59">
        <v>0</v>
      </c>
      <c r="M27" s="66">
        <v>0</v>
      </c>
      <c r="O27" s="116"/>
      <c r="P27" s="33" t="s">
        <v>46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112</v>
      </c>
      <c r="B7" s="133"/>
      <c r="C7" s="133"/>
      <c r="D7" s="133"/>
      <c r="E7" s="133"/>
      <c r="F7" s="133"/>
      <c r="H7" s="133" t="s">
        <v>112</v>
      </c>
      <c r="I7" s="133"/>
      <c r="J7" s="133"/>
      <c r="K7" s="133"/>
      <c r="L7" s="133"/>
      <c r="M7" s="133"/>
      <c r="O7" s="133" t="s">
        <v>112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11202.9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5445.9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5757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12373</v>
      </c>
      <c r="F19" s="65">
        <f>F20+F21</f>
        <v>3072.1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6015</v>
      </c>
      <c r="M19" s="65">
        <f>M20+M21</f>
        <v>1493.5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6358</v>
      </c>
      <c r="T19" s="65">
        <f>T20+T21</f>
        <v>1578.6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12373</v>
      </c>
      <c r="F21" s="66">
        <v>3072.1</v>
      </c>
      <c r="H21" s="116"/>
      <c r="I21" s="33" t="s">
        <v>36</v>
      </c>
      <c r="J21" s="99">
        <v>7</v>
      </c>
      <c r="K21" s="47"/>
      <c r="L21" s="59">
        <v>6015</v>
      </c>
      <c r="M21" s="66">
        <v>1493.5</v>
      </c>
      <c r="O21" s="116"/>
      <c r="P21" s="33" t="s">
        <v>36</v>
      </c>
      <c r="Q21" s="99">
        <v>7</v>
      </c>
      <c r="R21" s="47"/>
      <c r="S21" s="59">
        <v>6358</v>
      </c>
      <c r="T21" s="66">
        <v>1578.6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8130.8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3952.4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4178.3999999999996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8130.8</v>
      </c>
      <c r="H27" s="116"/>
      <c r="I27" s="33" t="s">
        <v>46</v>
      </c>
      <c r="J27" s="99">
        <v>13</v>
      </c>
      <c r="K27" s="47"/>
      <c r="L27" s="59">
        <v>0</v>
      </c>
      <c r="M27" s="66">
        <v>3952.4</v>
      </c>
      <c r="O27" s="116"/>
      <c r="P27" s="33" t="s">
        <v>46</v>
      </c>
      <c r="Q27" s="99">
        <v>13</v>
      </c>
      <c r="R27" s="47"/>
      <c r="S27" s="59">
        <v>0</v>
      </c>
      <c r="T27" s="66">
        <v>4178.3999999999996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71</v>
      </c>
      <c r="B7" s="133"/>
      <c r="C7" s="133"/>
      <c r="D7" s="133"/>
      <c r="E7" s="133"/>
      <c r="F7" s="133"/>
      <c r="H7" s="133" t="s">
        <v>71</v>
      </c>
      <c r="I7" s="133"/>
      <c r="J7" s="133"/>
      <c r="K7" s="133"/>
      <c r="L7" s="133"/>
      <c r="M7" s="133"/>
      <c r="O7" s="133" t="s">
        <v>71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90839.3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43789.5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47049.8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34703</v>
      </c>
      <c r="F19" s="65">
        <f>F20+F21</f>
        <v>14268.5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16742</v>
      </c>
      <c r="M19" s="65">
        <f>M20+M21</f>
        <v>6883.6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17961</v>
      </c>
      <c r="T19" s="65">
        <f>T20+T21</f>
        <v>7384.9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34703</v>
      </c>
      <c r="F20" s="66">
        <v>14268.5</v>
      </c>
      <c r="H20" s="116"/>
      <c r="I20" s="30" t="s">
        <v>35</v>
      </c>
      <c r="J20" s="99">
        <v>6</v>
      </c>
      <c r="K20" s="47"/>
      <c r="L20" s="59">
        <v>16742</v>
      </c>
      <c r="M20" s="66">
        <v>6883.6</v>
      </c>
      <c r="O20" s="116"/>
      <c r="P20" s="30" t="s">
        <v>35</v>
      </c>
      <c r="Q20" s="99">
        <v>6</v>
      </c>
      <c r="R20" s="47"/>
      <c r="S20" s="59">
        <v>17961</v>
      </c>
      <c r="T20" s="66">
        <v>7384.9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4400</v>
      </c>
      <c r="F25" s="65">
        <f>F26+F27</f>
        <v>3685.1</v>
      </c>
      <c r="H25" s="116"/>
      <c r="I25" s="32" t="s">
        <v>28</v>
      </c>
      <c r="J25" s="99">
        <v>11</v>
      </c>
      <c r="K25" s="47" t="s">
        <v>17</v>
      </c>
      <c r="L25" s="68">
        <f>L26+L27</f>
        <v>2123</v>
      </c>
      <c r="M25" s="65">
        <f>M26+M27</f>
        <v>1778.1</v>
      </c>
      <c r="O25" s="116"/>
      <c r="P25" s="32" t="s">
        <v>28</v>
      </c>
      <c r="Q25" s="99">
        <v>11</v>
      </c>
      <c r="R25" s="47" t="s">
        <v>17</v>
      </c>
      <c r="S25" s="68">
        <f>S26+S27</f>
        <v>2277</v>
      </c>
      <c r="T25" s="65">
        <f>T26+T27</f>
        <v>1907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4400</v>
      </c>
      <c r="F26" s="66">
        <v>3685.1</v>
      </c>
      <c r="H26" s="116"/>
      <c r="I26" s="30" t="s">
        <v>35</v>
      </c>
      <c r="J26" s="99">
        <v>12</v>
      </c>
      <c r="K26" s="47"/>
      <c r="L26" s="59">
        <v>2123</v>
      </c>
      <c r="M26" s="66">
        <v>1778.1</v>
      </c>
      <c r="O26" s="116"/>
      <c r="P26" s="30" t="s">
        <v>35</v>
      </c>
      <c r="Q26" s="99">
        <v>12</v>
      </c>
      <c r="R26" s="47"/>
      <c r="S26" s="59">
        <v>2277</v>
      </c>
      <c r="T26" s="66">
        <v>1907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0</v>
      </c>
      <c r="H27" s="116"/>
      <c r="I27" s="33" t="s">
        <v>46</v>
      </c>
      <c r="J27" s="99">
        <v>13</v>
      </c>
      <c r="K27" s="47"/>
      <c r="L27" s="59">
        <v>0</v>
      </c>
      <c r="M27" s="66">
        <v>0</v>
      </c>
      <c r="O27" s="116"/>
      <c r="P27" s="33" t="s">
        <v>46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830</v>
      </c>
      <c r="F29" s="65">
        <f>F30+F40+F41</f>
        <v>59852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400</v>
      </c>
      <c r="M29" s="65">
        <f>M30+M40+M41</f>
        <v>28844.3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430</v>
      </c>
      <c r="T29" s="65">
        <f>T30+T40+T41</f>
        <v>31007.7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830</v>
      </c>
      <c r="F30" s="66">
        <v>59852</v>
      </c>
      <c r="G30" s="37"/>
      <c r="H30" s="116"/>
      <c r="I30" s="36" t="s">
        <v>41</v>
      </c>
      <c r="J30" s="49">
        <v>15</v>
      </c>
      <c r="K30" s="48" t="s">
        <v>9</v>
      </c>
      <c r="L30" s="59">
        <v>400</v>
      </c>
      <c r="M30" s="66">
        <v>28844.3</v>
      </c>
      <c r="N30" s="37"/>
      <c r="O30" s="116"/>
      <c r="P30" s="36" t="s">
        <v>41</v>
      </c>
      <c r="Q30" s="49">
        <v>15</v>
      </c>
      <c r="R30" s="48" t="s">
        <v>9</v>
      </c>
      <c r="S30" s="59">
        <v>430</v>
      </c>
      <c r="T30" s="66">
        <v>31007.7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363</v>
      </c>
      <c r="F42" s="65">
        <f>F43+F47</f>
        <v>13033.7</v>
      </c>
      <c r="H42" s="125" t="s">
        <v>26</v>
      </c>
      <c r="I42" s="42" t="s">
        <v>29</v>
      </c>
      <c r="J42" s="49">
        <v>26</v>
      </c>
      <c r="K42" s="47"/>
      <c r="L42" s="68">
        <f>L43+L47</f>
        <v>175</v>
      </c>
      <c r="M42" s="65">
        <f>M43+M47</f>
        <v>6283.5</v>
      </c>
      <c r="O42" s="125" t="s">
        <v>26</v>
      </c>
      <c r="P42" s="42" t="s">
        <v>29</v>
      </c>
      <c r="Q42" s="49">
        <v>26</v>
      </c>
      <c r="R42" s="47"/>
      <c r="S42" s="68">
        <f>S43+S47</f>
        <v>188</v>
      </c>
      <c r="T42" s="65">
        <f>T43+T47</f>
        <v>6750.2000000000007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363</v>
      </c>
      <c r="F43" s="66">
        <v>13033.7</v>
      </c>
      <c r="H43" s="126"/>
      <c r="I43" s="36" t="s">
        <v>41</v>
      </c>
      <c r="J43" s="49">
        <v>27</v>
      </c>
      <c r="K43" s="47"/>
      <c r="L43" s="59">
        <v>175</v>
      </c>
      <c r="M43" s="66">
        <v>6283.5</v>
      </c>
      <c r="O43" s="126"/>
      <c r="P43" s="36" t="s">
        <v>41</v>
      </c>
      <c r="Q43" s="49">
        <v>27</v>
      </c>
      <c r="R43" s="47"/>
      <c r="S43" s="59">
        <v>188</v>
      </c>
      <c r="T43" s="66">
        <v>6750.2000000000007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390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113</v>
      </c>
      <c r="B7" s="133"/>
      <c r="C7" s="133"/>
      <c r="D7" s="133"/>
      <c r="E7" s="133"/>
      <c r="F7" s="133"/>
      <c r="H7" s="133" t="s">
        <v>113</v>
      </c>
      <c r="I7" s="133"/>
      <c r="J7" s="133"/>
      <c r="K7" s="133"/>
      <c r="L7" s="133"/>
      <c r="M7" s="133"/>
      <c r="O7" s="133" t="s">
        <v>113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5776.3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2332.3000000000002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3444.0000000000005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2300</v>
      </c>
      <c r="F19" s="65">
        <f>F20+F21</f>
        <v>1472.7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954</v>
      </c>
      <c r="M19" s="65">
        <f>M20+M21</f>
        <v>610.9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1346</v>
      </c>
      <c r="T19" s="65">
        <f>T20+T21</f>
        <v>861.80000000000007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2300</v>
      </c>
      <c r="F21" s="66">
        <v>1472.7</v>
      </c>
      <c r="H21" s="116"/>
      <c r="I21" s="33" t="s">
        <v>36</v>
      </c>
      <c r="J21" s="99">
        <v>7</v>
      </c>
      <c r="K21" s="47"/>
      <c r="L21" s="59">
        <v>954</v>
      </c>
      <c r="M21" s="66">
        <v>610.9</v>
      </c>
      <c r="O21" s="116"/>
      <c r="P21" s="33" t="s">
        <v>36</v>
      </c>
      <c r="Q21" s="99">
        <v>7</v>
      </c>
      <c r="R21" s="47"/>
      <c r="S21" s="59">
        <v>1346</v>
      </c>
      <c r="T21" s="66">
        <v>861.80000000000007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10</v>
      </c>
      <c r="F25" s="65">
        <f>F26+F27</f>
        <v>4303.6000000000004</v>
      </c>
      <c r="H25" s="116"/>
      <c r="I25" s="32" t="s">
        <v>28</v>
      </c>
      <c r="J25" s="99">
        <v>11</v>
      </c>
      <c r="K25" s="47" t="s">
        <v>17</v>
      </c>
      <c r="L25" s="68">
        <f>L26+L27</f>
        <v>4</v>
      </c>
      <c r="M25" s="65">
        <f>M26+M27</f>
        <v>1721.4</v>
      </c>
      <c r="O25" s="116"/>
      <c r="P25" s="32" t="s">
        <v>28</v>
      </c>
      <c r="Q25" s="99">
        <v>11</v>
      </c>
      <c r="R25" s="47" t="s">
        <v>17</v>
      </c>
      <c r="S25" s="68">
        <f>S26+S27</f>
        <v>6</v>
      </c>
      <c r="T25" s="65">
        <f>T26+T27</f>
        <v>2582.2000000000003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10</v>
      </c>
      <c r="F27" s="66">
        <v>4303.6000000000004</v>
      </c>
      <c r="H27" s="116"/>
      <c r="I27" s="33" t="s">
        <v>46</v>
      </c>
      <c r="J27" s="99">
        <v>13</v>
      </c>
      <c r="K27" s="47"/>
      <c r="L27" s="59">
        <v>4</v>
      </c>
      <c r="M27" s="66">
        <v>1721.4</v>
      </c>
      <c r="O27" s="116"/>
      <c r="P27" s="33" t="s">
        <v>46</v>
      </c>
      <c r="Q27" s="99">
        <v>13</v>
      </c>
      <c r="R27" s="47"/>
      <c r="S27" s="59">
        <v>6</v>
      </c>
      <c r="T27" s="66">
        <v>2582.2000000000003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114</v>
      </c>
      <c r="B7" s="133"/>
      <c r="C7" s="133"/>
      <c r="D7" s="133"/>
      <c r="E7" s="133"/>
      <c r="F7" s="133"/>
      <c r="H7" s="133" t="s">
        <v>114</v>
      </c>
      <c r="I7" s="133"/>
      <c r="J7" s="133"/>
      <c r="K7" s="133"/>
      <c r="L7" s="133"/>
      <c r="M7" s="133"/>
      <c r="O7" s="133" t="s">
        <v>114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2299.8000000000002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1649.4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650.40000000000009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2299.8000000000002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1649.4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650.40000000000009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2299.8000000000002</v>
      </c>
      <c r="H27" s="116"/>
      <c r="I27" s="33" t="s">
        <v>46</v>
      </c>
      <c r="J27" s="99">
        <v>13</v>
      </c>
      <c r="K27" s="47"/>
      <c r="L27" s="59">
        <v>0</v>
      </c>
      <c r="M27" s="66">
        <v>1649.4</v>
      </c>
      <c r="O27" s="116"/>
      <c r="P27" s="33" t="s">
        <v>46</v>
      </c>
      <c r="Q27" s="99">
        <v>13</v>
      </c>
      <c r="R27" s="47"/>
      <c r="S27" s="59">
        <v>0</v>
      </c>
      <c r="T27" s="66">
        <v>650.40000000000009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396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115</v>
      </c>
      <c r="B7" s="133"/>
      <c r="C7" s="133"/>
      <c r="D7" s="133"/>
      <c r="E7" s="133"/>
      <c r="F7" s="133"/>
      <c r="H7" s="133" t="s">
        <v>115</v>
      </c>
      <c r="I7" s="133"/>
      <c r="J7" s="133"/>
      <c r="K7" s="133"/>
      <c r="L7" s="133"/>
      <c r="M7" s="133"/>
      <c r="O7" s="133" t="s">
        <v>115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9790.1999999999989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4477.6000000000004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5312.6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3266</v>
      </c>
      <c r="F19" s="65">
        <f>F20+F21</f>
        <v>1476.8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1494</v>
      </c>
      <c r="M19" s="65">
        <f>M20+M21</f>
        <v>675.5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1772</v>
      </c>
      <c r="T19" s="65">
        <f>T20+T21</f>
        <v>801.3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3266</v>
      </c>
      <c r="F21" s="66">
        <v>1476.8</v>
      </c>
      <c r="H21" s="116"/>
      <c r="I21" s="33" t="s">
        <v>36</v>
      </c>
      <c r="J21" s="99">
        <v>7</v>
      </c>
      <c r="K21" s="47"/>
      <c r="L21" s="59">
        <v>1494</v>
      </c>
      <c r="M21" s="66">
        <v>675.5</v>
      </c>
      <c r="O21" s="116"/>
      <c r="P21" s="33" t="s">
        <v>36</v>
      </c>
      <c r="Q21" s="99">
        <v>7</v>
      </c>
      <c r="R21" s="47"/>
      <c r="S21" s="59">
        <v>1772</v>
      </c>
      <c r="T21" s="66">
        <v>801.3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8313.4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3802.1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4511.3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6982.1</v>
      </c>
      <c r="H26" s="116"/>
      <c r="I26" s="30" t="s">
        <v>35</v>
      </c>
      <c r="J26" s="99">
        <v>12</v>
      </c>
      <c r="K26" s="47"/>
      <c r="L26" s="59">
        <v>0</v>
      </c>
      <c r="M26" s="66">
        <v>3193.2</v>
      </c>
      <c r="O26" s="116"/>
      <c r="P26" s="30" t="s">
        <v>35</v>
      </c>
      <c r="Q26" s="99">
        <v>12</v>
      </c>
      <c r="R26" s="47"/>
      <c r="S26" s="59">
        <v>0</v>
      </c>
      <c r="T26" s="66">
        <v>3788.9000000000005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1331.3</v>
      </c>
      <c r="H27" s="116"/>
      <c r="I27" s="33" t="s">
        <v>46</v>
      </c>
      <c r="J27" s="99">
        <v>13</v>
      </c>
      <c r="K27" s="47"/>
      <c r="L27" s="59">
        <v>0</v>
      </c>
      <c r="M27" s="66">
        <v>608.9</v>
      </c>
      <c r="O27" s="116"/>
      <c r="P27" s="33" t="s">
        <v>46</v>
      </c>
      <c r="Q27" s="99">
        <v>13</v>
      </c>
      <c r="R27" s="47"/>
      <c r="S27" s="59">
        <v>0</v>
      </c>
      <c r="T27" s="66">
        <v>722.4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9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116</v>
      </c>
      <c r="B7" s="133"/>
      <c r="C7" s="133"/>
      <c r="D7" s="133"/>
      <c r="E7" s="133"/>
      <c r="F7" s="133"/>
      <c r="H7" s="133" t="s">
        <v>116</v>
      </c>
      <c r="I7" s="133"/>
      <c r="J7" s="133"/>
      <c r="K7" s="133"/>
      <c r="L7" s="133"/>
      <c r="M7" s="133"/>
      <c r="O7" s="133" t="s">
        <v>116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19214.5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8838.1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10376.4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6130</v>
      </c>
      <c r="F19" s="65">
        <f>F20+F21</f>
        <v>2637.1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2819</v>
      </c>
      <c r="M19" s="65">
        <f>M20+M21</f>
        <v>1212.7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3311</v>
      </c>
      <c r="T19" s="65">
        <f>T20+T21</f>
        <v>1424.3999999999999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6130</v>
      </c>
      <c r="F21" s="66">
        <v>2637.1</v>
      </c>
      <c r="H21" s="116"/>
      <c r="I21" s="33" t="s">
        <v>36</v>
      </c>
      <c r="J21" s="99">
        <v>7</v>
      </c>
      <c r="K21" s="47"/>
      <c r="L21" s="59">
        <v>2819</v>
      </c>
      <c r="M21" s="66">
        <v>1212.7</v>
      </c>
      <c r="O21" s="116"/>
      <c r="P21" s="33" t="s">
        <v>36</v>
      </c>
      <c r="Q21" s="99">
        <v>7</v>
      </c>
      <c r="R21" s="47"/>
      <c r="S21" s="59">
        <v>3311</v>
      </c>
      <c r="T21" s="66">
        <v>1424.3999999999999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100</v>
      </c>
      <c r="F25" s="65">
        <f>F26+F27</f>
        <v>16577.400000000001</v>
      </c>
      <c r="H25" s="116"/>
      <c r="I25" s="32" t="s">
        <v>28</v>
      </c>
      <c r="J25" s="99">
        <v>11</v>
      </c>
      <c r="K25" s="47" t="s">
        <v>17</v>
      </c>
      <c r="L25" s="68">
        <f>L26+L27</f>
        <v>46</v>
      </c>
      <c r="M25" s="65">
        <f>M26+M27</f>
        <v>7625.4</v>
      </c>
      <c r="O25" s="116"/>
      <c r="P25" s="32" t="s">
        <v>28</v>
      </c>
      <c r="Q25" s="99">
        <v>11</v>
      </c>
      <c r="R25" s="47" t="s">
        <v>17</v>
      </c>
      <c r="S25" s="68">
        <f>S26+S27</f>
        <v>54</v>
      </c>
      <c r="T25" s="65">
        <f>T26+T27</f>
        <v>8952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100</v>
      </c>
      <c r="F26" s="66">
        <v>12627.1</v>
      </c>
      <c r="H26" s="116"/>
      <c r="I26" s="30" t="s">
        <v>35</v>
      </c>
      <c r="J26" s="99">
        <v>12</v>
      </c>
      <c r="K26" s="47"/>
      <c r="L26" s="59">
        <v>46</v>
      </c>
      <c r="M26" s="66">
        <v>5808.5</v>
      </c>
      <c r="O26" s="116"/>
      <c r="P26" s="30" t="s">
        <v>35</v>
      </c>
      <c r="Q26" s="99">
        <v>12</v>
      </c>
      <c r="R26" s="47"/>
      <c r="S26" s="59">
        <v>54</v>
      </c>
      <c r="T26" s="66">
        <v>6818.6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3950.3</v>
      </c>
      <c r="H27" s="116"/>
      <c r="I27" s="33" t="s">
        <v>46</v>
      </c>
      <c r="J27" s="99">
        <v>13</v>
      </c>
      <c r="K27" s="47"/>
      <c r="L27" s="59">
        <v>0</v>
      </c>
      <c r="M27" s="66">
        <v>1816.9</v>
      </c>
      <c r="O27" s="116"/>
      <c r="P27" s="33" t="s">
        <v>46</v>
      </c>
      <c r="Q27" s="99">
        <v>13</v>
      </c>
      <c r="R27" s="47"/>
      <c r="S27" s="59">
        <v>0</v>
      </c>
      <c r="T27" s="66">
        <v>2133.4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117</v>
      </c>
      <c r="B7" s="133"/>
      <c r="C7" s="133"/>
      <c r="D7" s="133"/>
      <c r="E7" s="133"/>
      <c r="F7" s="133"/>
      <c r="H7" s="133" t="s">
        <v>117</v>
      </c>
      <c r="I7" s="133"/>
      <c r="J7" s="133"/>
      <c r="K7" s="133"/>
      <c r="L7" s="133"/>
      <c r="M7" s="133"/>
      <c r="O7" s="133" t="s">
        <v>117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9.3000000000000007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4.0999999999999996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5.1999999999999993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13</v>
      </c>
      <c r="F19" s="65">
        <f>F20+F21</f>
        <v>5.5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6</v>
      </c>
      <c r="M19" s="65">
        <f>M20+M21</f>
        <v>2.5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7</v>
      </c>
      <c r="T19" s="65">
        <f>T20+T21</f>
        <v>3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13</v>
      </c>
      <c r="F21" s="66">
        <v>5.5</v>
      </c>
      <c r="H21" s="116"/>
      <c r="I21" s="33" t="s">
        <v>36</v>
      </c>
      <c r="J21" s="99">
        <v>7</v>
      </c>
      <c r="K21" s="47"/>
      <c r="L21" s="59">
        <v>6</v>
      </c>
      <c r="M21" s="66">
        <v>2.5</v>
      </c>
      <c r="O21" s="116"/>
      <c r="P21" s="33" t="s">
        <v>36</v>
      </c>
      <c r="Q21" s="99">
        <v>7</v>
      </c>
      <c r="R21" s="47"/>
      <c r="S21" s="59">
        <v>7</v>
      </c>
      <c r="T21" s="66">
        <v>3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3.8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1.6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2.1999999999999997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3.8</v>
      </c>
      <c r="H27" s="116"/>
      <c r="I27" s="33" t="s">
        <v>46</v>
      </c>
      <c r="J27" s="99">
        <v>13</v>
      </c>
      <c r="K27" s="47"/>
      <c r="L27" s="59">
        <v>0</v>
      </c>
      <c r="M27" s="66">
        <v>1.6</v>
      </c>
      <c r="O27" s="116"/>
      <c r="P27" s="33" t="s">
        <v>46</v>
      </c>
      <c r="Q27" s="99">
        <v>13</v>
      </c>
      <c r="R27" s="47"/>
      <c r="S27" s="59">
        <v>0</v>
      </c>
      <c r="T27" s="66">
        <v>2.1999999999999997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3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406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118</v>
      </c>
      <c r="B7" s="133"/>
      <c r="C7" s="133"/>
      <c r="D7" s="133"/>
      <c r="E7" s="133"/>
      <c r="F7" s="133"/>
      <c r="H7" s="133" t="s">
        <v>118</v>
      </c>
      <c r="I7" s="133"/>
      <c r="J7" s="133"/>
      <c r="K7" s="133"/>
      <c r="L7" s="133"/>
      <c r="M7" s="133"/>
      <c r="O7" s="133" t="s">
        <v>118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1550.1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682.7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867.40000000000009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808</v>
      </c>
      <c r="F19" s="65">
        <f>F20+F21</f>
        <v>926.1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356</v>
      </c>
      <c r="M19" s="65">
        <f>M20+M21</f>
        <v>408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452</v>
      </c>
      <c r="T19" s="65">
        <f>T20+T21</f>
        <v>518.1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808</v>
      </c>
      <c r="F21" s="66">
        <v>926.1</v>
      </c>
      <c r="H21" s="116"/>
      <c r="I21" s="33" t="s">
        <v>36</v>
      </c>
      <c r="J21" s="99">
        <v>7</v>
      </c>
      <c r="K21" s="47"/>
      <c r="L21" s="59">
        <v>356</v>
      </c>
      <c r="M21" s="66">
        <v>408</v>
      </c>
      <c r="O21" s="116"/>
      <c r="P21" s="33" t="s">
        <v>36</v>
      </c>
      <c r="Q21" s="99">
        <v>7</v>
      </c>
      <c r="R21" s="47"/>
      <c r="S21" s="59">
        <v>452</v>
      </c>
      <c r="T21" s="66">
        <v>518.1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624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274.7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349.3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624</v>
      </c>
      <c r="H27" s="116"/>
      <c r="I27" s="33" t="s">
        <v>46</v>
      </c>
      <c r="J27" s="99">
        <v>13</v>
      </c>
      <c r="K27" s="47"/>
      <c r="L27" s="59">
        <v>0</v>
      </c>
      <c r="M27" s="66">
        <v>274.7</v>
      </c>
      <c r="O27" s="116"/>
      <c r="P27" s="33" t="s">
        <v>46</v>
      </c>
      <c r="Q27" s="99">
        <v>13</v>
      </c>
      <c r="R27" s="47"/>
      <c r="S27" s="59">
        <v>0</v>
      </c>
      <c r="T27" s="66">
        <v>349.3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40" zoomScaleNormal="60" zoomScaleSheetLayoutView="4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119</v>
      </c>
      <c r="B7" s="133"/>
      <c r="C7" s="133"/>
      <c r="D7" s="133"/>
      <c r="E7" s="133"/>
      <c r="F7" s="133"/>
      <c r="H7" s="133" t="s">
        <v>119</v>
      </c>
      <c r="I7" s="133"/>
      <c r="J7" s="133"/>
      <c r="K7" s="133"/>
      <c r="L7" s="133"/>
      <c r="M7" s="133"/>
      <c r="O7" s="133" t="s">
        <v>119</v>
      </c>
      <c r="P7" s="133"/>
      <c r="Q7" s="133"/>
      <c r="R7" s="133"/>
      <c r="S7" s="133"/>
      <c r="T7" s="133"/>
      <c r="U7" s="70"/>
      <c r="V7" s="70"/>
    </row>
    <row r="8" spans="1:22" s="21" customFormat="1" ht="21" customHeight="1" x14ac:dyDescent="0.2">
      <c r="A8" s="120" t="s">
        <v>0</v>
      </c>
      <c r="B8" s="120"/>
      <c r="C8" s="120"/>
      <c r="D8" s="120"/>
      <c r="E8" s="120"/>
      <c r="F8" s="120"/>
      <c r="G8" s="22"/>
      <c r="H8" s="120" t="s">
        <v>0</v>
      </c>
      <c r="I8" s="120"/>
      <c r="J8" s="120"/>
      <c r="K8" s="120"/>
      <c r="L8" s="120"/>
      <c r="M8" s="120"/>
      <c r="N8" s="22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2.4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1.2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1.2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2.4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1.2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1.2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2.4</v>
      </c>
      <c r="H27" s="116"/>
      <c r="I27" s="33" t="s">
        <v>46</v>
      </c>
      <c r="J27" s="99">
        <v>13</v>
      </c>
      <c r="K27" s="47"/>
      <c r="L27" s="59">
        <v>0</v>
      </c>
      <c r="M27" s="66">
        <v>1.2</v>
      </c>
      <c r="O27" s="116"/>
      <c r="P27" s="33" t="s">
        <v>46</v>
      </c>
      <c r="Q27" s="99">
        <v>13</v>
      </c>
      <c r="R27" s="47"/>
      <c r="S27" s="59">
        <v>0</v>
      </c>
      <c r="T27" s="66">
        <v>1.2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3" manualBreakCount="3">
    <brk id="7" max="46" man="1"/>
    <brk id="14" max="46" man="1"/>
    <brk id="19" max="1048575" man="1"/>
  </colBreaks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414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120</v>
      </c>
      <c r="B7" s="133"/>
      <c r="C7" s="133"/>
      <c r="D7" s="133"/>
      <c r="E7" s="133"/>
      <c r="F7" s="133"/>
      <c r="H7" s="133" t="s">
        <v>120</v>
      </c>
      <c r="I7" s="133"/>
      <c r="J7" s="133"/>
      <c r="K7" s="133"/>
      <c r="L7" s="133"/>
      <c r="M7" s="133"/>
      <c r="O7" s="133" t="s">
        <v>120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10873.099999999999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5162.7999999999993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5710.2999999999993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18868</v>
      </c>
      <c r="F19" s="65">
        <f>F20+F21</f>
        <v>10753.3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8959</v>
      </c>
      <c r="M19" s="65">
        <f>M20+M21</f>
        <v>5105.8999999999996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9909</v>
      </c>
      <c r="T19" s="65">
        <f>T20+T21</f>
        <v>5647.4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18868</v>
      </c>
      <c r="F21" s="66">
        <v>10753.3</v>
      </c>
      <c r="H21" s="116"/>
      <c r="I21" s="33" t="s">
        <v>36</v>
      </c>
      <c r="J21" s="99">
        <v>7</v>
      </c>
      <c r="K21" s="47"/>
      <c r="L21" s="59">
        <v>8959</v>
      </c>
      <c r="M21" s="66">
        <v>5105.8999999999996</v>
      </c>
      <c r="O21" s="116"/>
      <c r="P21" s="33" t="s">
        <v>36</v>
      </c>
      <c r="Q21" s="99">
        <v>7</v>
      </c>
      <c r="R21" s="47"/>
      <c r="S21" s="59">
        <v>9909</v>
      </c>
      <c r="T21" s="66">
        <v>5647.4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40</v>
      </c>
      <c r="F25" s="65">
        <f>F26+F27</f>
        <v>119.8</v>
      </c>
      <c r="H25" s="116"/>
      <c r="I25" s="32" t="s">
        <v>28</v>
      </c>
      <c r="J25" s="99">
        <v>11</v>
      </c>
      <c r="K25" s="47" t="s">
        <v>17</v>
      </c>
      <c r="L25" s="68">
        <f>L26+L27</f>
        <v>19</v>
      </c>
      <c r="M25" s="65">
        <f>M26+M27</f>
        <v>56.9</v>
      </c>
      <c r="O25" s="116"/>
      <c r="P25" s="32" t="s">
        <v>28</v>
      </c>
      <c r="Q25" s="99">
        <v>11</v>
      </c>
      <c r="R25" s="47" t="s">
        <v>17</v>
      </c>
      <c r="S25" s="68">
        <f>S26+S27</f>
        <v>21</v>
      </c>
      <c r="T25" s="65">
        <f>T26+T27</f>
        <v>62.9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40</v>
      </c>
      <c r="F27" s="66">
        <v>119.8</v>
      </c>
      <c r="H27" s="116"/>
      <c r="I27" s="33" t="s">
        <v>46</v>
      </c>
      <c r="J27" s="99">
        <v>13</v>
      </c>
      <c r="K27" s="47"/>
      <c r="L27" s="59">
        <v>19</v>
      </c>
      <c r="M27" s="66">
        <v>56.9</v>
      </c>
      <c r="O27" s="116"/>
      <c r="P27" s="33" t="s">
        <v>46</v>
      </c>
      <c r="Q27" s="99">
        <v>13</v>
      </c>
      <c r="R27" s="47"/>
      <c r="S27" s="59">
        <v>21</v>
      </c>
      <c r="T27" s="66">
        <v>62.9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121</v>
      </c>
      <c r="B7" s="133"/>
      <c r="C7" s="133"/>
      <c r="D7" s="133"/>
      <c r="E7" s="133"/>
      <c r="F7" s="133"/>
      <c r="H7" s="133" t="s">
        <v>121</v>
      </c>
      <c r="I7" s="133"/>
      <c r="J7" s="133"/>
      <c r="K7" s="133"/>
      <c r="L7" s="133"/>
      <c r="M7" s="133"/>
      <c r="O7" s="133" t="s">
        <v>121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4667.8999999999996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1795.9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2871.9999999999995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4667.8999999999996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1795.9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2871.9999999999995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4667.8999999999996</v>
      </c>
      <c r="H27" s="116"/>
      <c r="I27" s="33" t="s">
        <v>46</v>
      </c>
      <c r="J27" s="99">
        <v>13</v>
      </c>
      <c r="K27" s="47"/>
      <c r="L27" s="59">
        <v>0</v>
      </c>
      <c r="M27" s="66">
        <v>1795.9</v>
      </c>
      <c r="O27" s="116"/>
      <c r="P27" s="33" t="s">
        <v>46</v>
      </c>
      <c r="Q27" s="99">
        <v>13</v>
      </c>
      <c r="R27" s="47"/>
      <c r="S27" s="59">
        <v>0</v>
      </c>
      <c r="T27" s="66">
        <v>2871.9999999999995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122</v>
      </c>
      <c r="B7" s="133"/>
      <c r="C7" s="133"/>
      <c r="D7" s="133"/>
      <c r="E7" s="133"/>
      <c r="F7" s="133"/>
      <c r="H7" s="133" t="s">
        <v>122</v>
      </c>
      <c r="I7" s="133"/>
      <c r="J7" s="133"/>
      <c r="K7" s="133"/>
      <c r="L7" s="133"/>
      <c r="M7" s="133"/>
      <c r="O7" s="133" t="s">
        <v>122</v>
      </c>
      <c r="P7" s="133"/>
      <c r="Q7" s="133"/>
      <c r="R7" s="133"/>
      <c r="S7" s="133"/>
      <c r="T7" s="133"/>
      <c r="U7" s="70"/>
      <c r="V7" s="70"/>
    </row>
    <row r="8" spans="1:22" s="93" customFormat="1" ht="21" customHeight="1" x14ac:dyDescent="0.2">
      <c r="A8" s="120" t="s">
        <v>0</v>
      </c>
      <c r="B8" s="120"/>
      <c r="C8" s="120"/>
      <c r="D8" s="120"/>
      <c r="E8" s="120"/>
      <c r="F8" s="120"/>
      <c r="G8" s="95"/>
      <c r="H8" s="120" t="s">
        <v>0</v>
      </c>
      <c r="I8" s="120"/>
      <c r="J8" s="120"/>
      <c r="K8" s="120"/>
      <c r="L8" s="120"/>
      <c r="M8" s="120"/>
      <c r="N8" s="95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237.5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101.6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135.9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442</v>
      </c>
      <c r="F19" s="65">
        <f>F20+F21</f>
        <v>227.1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189</v>
      </c>
      <c r="M19" s="65">
        <f>M20+M21</f>
        <v>97.1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253</v>
      </c>
      <c r="T19" s="65">
        <f>T20+T21</f>
        <v>130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442</v>
      </c>
      <c r="F21" s="66">
        <v>227.1</v>
      </c>
      <c r="H21" s="116"/>
      <c r="I21" s="33" t="s">
        <v>36</v>
      </c>
      <c r="J21" s="99">
        <v>7</v>
      </c>
      <c r="K21" s="47"/>
      <c r="L21" s="59">
        <v>189</v>
      </c>
      <c r="M21" s="66">
        <v>97.1</v>
      </c>
      <c r="O21" s="116"/>
      <c r="P21" s="33" t="s">
        <v>36</v>
      </c>
      <c r="Q21" s="99">
        <v>7</v>
      </c>
      <c r="R21" s="47"/>
      <c r="S21" s="59">
        <v>253</v>
      </c>
      <c r="T21" s="66">
        <v>130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10.4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4.5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5.9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10.4</v>
      </c>
      <c r="H27" s="116"/>
      <c r="I27" s="33" t="s">
        <v>46</v>
      </c>
      <c r="J27" s="99">
        <v>13</v>
      </c>
      <c r="K27" s="47"/>
      <c r="L27" s="59">
        <v>0</v>
      </c>
      <c r="M27" s="66">
        <v>4.5</v>
      </c>
      <c r="O27" s="116"/>
      <c r="P27" s="33" t="s">
        <v>46</v>
      </c>
      <c r="Q27" s="99">
        <v>13</v>
      </c>
      <c r="R27" s="47"/>
      <c r="S27" s="59">
        <v>0</v>
      </c>
      <c r="T27" s="66">
        <v>5.9</v>
      </c>
      <c r="U27" s="34"/>
      <c r="V27" s="34"/>
    </row>
    <row r="28" spans="1:22" s="27" customFormat="1" ht="66" hidden="1" customHeight="1" x14ac:dyDescent="0.2">
      <c r="A28" s="94"/>
      <c r="B28" s="97"/>
      <c r="C28" s="49">
        <v>14</v>
      </c>
      <c r="D28" s="47"/>
      <c r="E28" s="59"/>
      <c r="F28" s="83">
        <f>M28+T28</f>
        <v>0</v>
      </c>
      <c r="H28" s="94"/>
      <c r="I28" s="97"/>
      <c r="J28" s="49">
        <v>14</v>
      </c>
      <c r="K28" s="47"/>
      <c r="L28" s="59"/>
      <c r="M28" s="83">
        <v>0</v>
      </c>
      <c r="O28" s="9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96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96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96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96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96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96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16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86</v>
      </c>
      <c r="B7" s="133"/>
      <c r="C7" s="133"/>
      <c r="D7" s="133"/>
      <c r="E7" s="133"/>
      <c r="F7" s="133"/>
      <c r="H7" s="133" t="s">
        <v>86</v>
      </c>
      <c r="I7" s="133"/>
      <c r="J7" s="133"/>
      <c r="K7" s="133"/>
      <c r="L7" s="133"/>
      <c r="M7" s="133"/>
      <c r="O7" s="133" t="s">
        <v>86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147877.4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69859.199999999997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78018.2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14467</v>
      </c>
      <c r="F19" s="65">
        <f>F20+F21</f>
        <v>15855.6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6834</v>
      </c>
      <c r="M19" s="65">
        <f>M20+M21</f>
        <v>7490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7633</v>
      </c>
      <c r="T19" s="65">
        <f>T20+T21</f>
        <v>8365.6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14467</v>
      </c>
      <c r="F20" s="66">
        <v>15855.6</v>
      </c>
      <c r="H20" s="116"/>
      <c r="I20" s="30" t="s">
        <v>35</v>
      </c>
      <c r="J20" s="99">
        <v>6</v>
      </c>
      <c r="K20" s="47"/>
      <c r="L20" s="59">
        <v>6834</v>
      </c>
      <c r="M20" s="66">
        <v>7490</v>
      </c>
      <c r="O20" s="116"/>
      <c r="P20" s="30" t="s">
        <v>35</v>
      </c>
      <c r="Q20" s="99">
        <v>6</v>
      </c>
      <c r="R20" s="47"/>
      <c r="S20" s="59">
        <v>7633</v>
      </c>
      <c r="T20" s="66">
        <v>8365.6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3660</v>
      </c>
      <c r="F22" s="65">
        <f t="shared" ref="F22" si="0">F23+F24</f>
        <v>8997.2999999999993</v>
      </c>
      <c r="H22" s="116"/>
      <c r="I22" s="32" t="s">
        <v>31</v>
      </c>
      <c r="J22" s="99">
        <v>8</v>
      </c>
      <c r="K22" s="47" t="s">
        <v>16</v>
      </c>
      <c r="L22" s="68">
        <f>L23+L24</f>
        <v>1729</v>
      </c>
      <c r="M22" s="65">
        <f t="shared" ref="M22" si="1">M23+M24</f>
        <v>4250.3999999999996</v>
      </c>
      <c r="O22" s="116"/>
      <c r="P22" s="32" t="s">
        <v>31</v>
      </c>
      <c r="Q22" s="99">
        <v>8</v>
      </c>
      <c r="R22" s="47" t="s">
        <v>16</v>
      </c>
      <c r="S22" s="68">
        <f>S23+S24</f>
        <v>1931</v>
      </c>
      <c r="T22" s="65">
        <f t="shared" ref="T22" si="2">T23+T24</f>
        <v>4746.8999999999996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3660</v>
      </c>
      <c r="F23" s="66">
        <v>8997.2999999999993</v>
      </c>
      <c r="H23" s="116"/>
      <c r="I23" s="30" t="s">
        <v>35</v>
      </c>
      <c r="J23" s="99">
        <v>9</v>
      </c>
      <c r="K23" s="47"/>
      <c r="L23" s="59">
        <v>1729</v>
      </c>
      <c r="M23" s="66">
        <v>4250.3999999999996</v>
      </c>
      <c r="O23" s="116"/>
      <c r="P23" s="30" t="s">
        <v>35</v>
      </c>
      <c r="Q23" s="99">
        <v>9</v>
      </c>
      <c r="R23" s="47"/>
      <c r="S23" s="59">
        <v>1931</v>
      </c>
      <c r="T23" s="66">
        <v>4746.8999999999996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27444</v>
      </c>
      <c r="F25" s="65">
        <f>F26+F27</f>
        <v>123024.5</v>
      </c>
      <c r="H25" s="116"/>
      <c r="I25" s="32" t="s">
        <v>28</v>
      </c>
      <c r="J25" s="99">
        <v>11</v>
      </c>
      <c r="K25" s="47" t="s">
        <v>17</v>
      </c>
      <c r="L25" s="68">
        <f>L26+L27</f>
        <v>12965</v>
      </c>
      <c r="M25" s="65">
        <f>M26+M27</f>
        <v>58118.8</v>
      </c>
      <c r="O25" s="116"/>
      <c r="P25" s="32" t="s">
        <v>28</v>
      </c>
      <c r="Q25" s="99">
        <v>11</v>
      </c>
      <c r="R25" s="47" t="s">
        <v>17</v>
      </c>
      <c r="S25" s="68">
        <f>S26+S27</f>
        <v>14479</v>
      </c>
      <c r="T25" s="65">
        <f>T26+T27</f>
        <v>64905.7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27444</v>
      </c>
      <c r="F26" s="66">
        <v>123024.5</v>
      </c>
      <c r="H26" s="116"/>
      <c r="I26" s="30" t="s">
        <v>35</v>
      </c>
      <c r="J26" s="99">
        <v>12</v>
      </c>
      <c r="K26" s="47"/>
      <c r="L26" s="59">
        <v>12965</v>
      </c>
      <c r="M26" s="66">
        <v>58118.8</v>
      </c>
      <c r="O26" s="116"/>
      <c r="P26" s="30" t="s">
        <v>35</v>
      </c>
      <c r="Q26" s="99">
        <v>12</v>
      </c>
      <c r="R26" s="47"/>
      <c r="S26" s="59">
        <v>14479</v>
      </c>
      <c r="T26" s="66">
        <v>64905.7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0</v>
      </c>
      <c r="H27" s="116"/>
      <c r="I27" s="33" t="s">
        <v>46</v>
      </c>
      <c r="J27" s="99">
        <v>13</v>
      </c>
      <c r="K27" s="47"/>
      <c r="L27" s="59">
        <v>0</v>
      </c>
      <c r="M27" s="66">
        <v>0</v>
      </c>
      <c r="O27" s="116"/>
      <c r="P27" s="33" t="s">
        <v>46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E18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123</v>
      </c>
      <c r="B7" s="133"/>
      <c r="C7" s="133"/>
      <c r="D7" s="133"/>
      <c r="E7" s="133"/>
      <c r="F7" s="133"/>
      <c r="H7" s="133" t="s">
        <v>123</v>
      </c>
      <c r="I7" s="133"/>
      <c r="J7" s="133"/>
      <c r="K7" s="133"/>
      <c r="L7" s="133"/>
      <c r="M7" s="133"/>
      <c r="O7" s="133" t="s">
        <v>123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29.2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9.9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19.3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2</v>
      </c>
      <c r="F19" s="65">
        <f>F20+F21</f>
        <v>2.7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1</v>
      </c>
      <c r="M19" s="65">
        <f>M20+M21</f>
        <v>1.4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1</v>
      </c>
      <c r="T19" s="65">
        <f>T20+T21</f>
        <v>1.3000000000000003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2</v>
      </c>
      <c r="F21" s="66">
        <v>2.7</v>
      </c>
      <c r="H21" s="116"/>
      <c r="I21" s="33" t="s">
        <v>36</v>
      </c>
      <c r="J21" s="99">
        <v>7</v>
      </c>
      <c r="K21" s="47"/>
      <c r="L21" s="59">
        <v>1</v>
      </c>
      <c r="M21" s="66">
        <v>1.4</v>
      </c>
      <c r="O21" s="116"/>
      <c r="P21" s="33" t="s">
        <v>36</v>
      </c>
      <c r="Q21" s="99">
        <v>7</v>
      </c>
      <c r="R21" s="47"/>
      <c r="S21" s="59">
        <v>1</v>
      </c>
      <c r="T21" s="66">
        <v>1.3000000000000003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26.5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8.5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18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26.5</v>
      </c>
      <c r="H27" s="116"/>
      <c r="I27" s="33" t="s">
        <v>46</v>
      </c>
      <c r="J27" s="99">
        <v>13</v>
      </c>
      <c r="K27" s="47"/>
      <c r="L27" s="59">
        <v>0</v>
      </c>
      <c r="M27" s="66">
        <v>8.5</v>
      </c>
      <c r="O27" s="116"/>
      <c r="P27" s="33" t="s">
        <v>46</v>
      </c>
      <c r="Q27" s="99">
        <v>13</v>
      </c>
      <c r="R27" s="47"/>
      <c r="S27" s="59">
        <v>0</v>
      </c>
      <c r="T27" s="66">
        <v>18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6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88</v>
      </c>
      <c r="B7" s="133"/>
      <c r="C7" s="133"/>
      <c r="D7" s="133"/>
      <c r="E7" s="133"/>
      <c r="F7" s="133"/>
      <c r="H7" s="133" t="s">
        <v>88</v>
      </c>
      <c r="I7" s="133"/>
      <c r="J7" s="133"/>
      <c r="K7" s="133"/>
      <c r="L7" s="133"/>
      <c r="M7" s="133"/>
      <c r="O7" s="133" t="s">
        <v>88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10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3.3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6.7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10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3.3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6.7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10</v>
      </c>
      <c r="H27" s="116"/>
      <c r="I27" s="33" t="s">
        <v>46</v>
      </c>
      <c r="J27" s="99">
        <v>13</v>
      </c>
      <c r="K27" s="47"/>
      <c r="L27" s="59">
        <v>0</v>
      </c>
      <c r="M27" s="66">
        <v>3.3</v>
      </c>
      <c r="O27" s="116"/>
      <c r="P27" s="33" t="s">
        <v>46</v>
      </c>
      <c r="Q27" s="99">
        <v>13</v>
      </c>
      <c r="R27" s="47"/>
      <c r="S27" s="59">
        <v>0</v>
      </c>
      <c r="T27" s="66">
        <v>6.7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149</v>
      </c>
      <c r="B7" s="133"/>
      <c r="C7" s="133"/>
      <c r="D7" s="133"/>
      <c r="E7" s="133"/>
      <c r="F7" s="133"/>
      <c r="H7" s="133" t="s">
        <v>149</v>
      </c>
      <c r="I7" s="133"/>
      <c r="J7" s="133"/>
      <c r="K7" s="133"/>
      <c r="L7" s="133"/>
      <c r="M7" s="133"/>
      <c r="O7" s="133" t="s">
        <v>149</v>
      </c>
      <c r="P7" s="133"/>
      <c r="Q7" s="133"/>
      <c r="R7" s="133"/>
      <c r="S7" s="133"/>
      <c r="T7" s="133"/>
      <c r="U7" s="70"/>
      <c r="V7" s="70"/>
    </row>
    <row r="8" spans="1:22" s="107" customFormat="1" ht="21" customHeight="1" x14ac:dyDescent="0.2">
      <c r="A8" s="120" t="s">
        <v>0</v>
      </c>
      <c r="B8" s="120"/>
      <c r="C8" s="120"/>
      <c r="D8" s="120"/>
      <c r="E8" s="120"/>
      <c r="F8" s="120"/>
      <c r="G8" s="106"/>
      <c r="H8" s="120" t="s">
        <v>0</v>
      </c>
      <c r="I8" s="120"/>
      <c r="J8" s="120"/>
      <c r="K8" s="120"/>
      <c r="L8" s="120"/>
      <c r="M8" s="120"/>
      <c r="N8" s="106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26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10.9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15.1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>
        <f>M17+T17</f>
        <v>0</v>
      </c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26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10.9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15.1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26</v>
      </c>
      <c r="H27" s="116"/>
      <c r="I27" s="33" t="s">
        <v>46</v>
      </c>
      <c r="J27" s="99">
        <v>13</v>
      </c>
      <c r="K27" s="47"/>
      <c r="L27" s="59">
        <v>0</v>
      </c>
      <c r="M27" s="66">
        <v>10.9</v>
      </c>
      <c r="O27" s="116"/>
      <c r="P27" s="33" t="s">
        <v>46</v>
      </c>
      <c r="Q27" s="99">
        <v>13</v>
      </c>
      <c r="R27" s="47"/>
      <c r="S27" s="59">
        <v>0</v>
      </c>
      <c r="T27" s="66">
        <v>15.1</v>
      </c>
      <c r="U27" s="34"/>
      <c r="V27" s="34"/>
    </row>
    <row r="28" spans="1:22" s="27" customFormat="1" ht="66" hidden="1" customHeight="1" x14ac:dyDescent="0.2">
      <c r="A28" s="105"/>
      <c r="B28" s="97"/>
      <c r="C28" s="49">
        <v>14</v>
      </c>
      <c r="D28" s="47"/>
      <c r="E28" s="59"/>
      <c r="F28" s="83">
        <f>M28+T28</f>
        <v>0</v>
      </c>
      <c r="H28" s="105"/>
      <c r="I28" s="97"/>
      <c r="J28" s="49">
        <v>14</v>
      </c>
      <c r="K28" s="47"/>
      <c r="L28" s="59"/>
      <c r="M28" s="83">
        <v>0</v>
      </c>
      <c r="O28" s="105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108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108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108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108" t="s">
        <v>39</v>
      </c>
      <c r="C44" s="49">
        <v>28</v>
      </c>
      <c r="D44" s="48" t="s">
        <v>20</v>
      </c>
      <c r="E44" s="60">
        <v>0</v>
      </c>
      <c r="F44" s="67">
        <v>0</v>
      </c>
      <c r="H44" s="126"/>
      <c r="I44" s="108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108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10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6"/>
      <c r="I45" s="10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10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10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6"/>
      <c r="I46" s="10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10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A7" sqref="A7:F7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166</v>
      </c>
      <c r="B7" s="133"/>
      <c r="C7" s="133"/>
      <c r="D7" s="133"/>
      <c r="E7" s="133"/>
      <c r="F7" s="133"/>
      <c r="H7" s="133" t="s">
        <v>166</v>
      </c>
      <c r="I7" s="133"/>
      <c r="J7" s="133"/>
      <c r="K7" s="133"/>
      <c r="L7" s="133"/>
      <c r="M7" s="133"/>
      <c r="O7" s="133" t="s">
        <v>166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120608.80000000002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49225.8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71383.000000000015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26</v>
      </c>
      <c r="F19" s="65">
        <f>F20+F21</f>
        <v>23.4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11</v>
      </c>
      <c r="M19" s="65">
        <f>M20+M21</f>
        <v>9.9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15</v>
      </c>
      <c r="T19" s="65">
        <f>T20+T21</f>
        <v>13.499999999999998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26</v>
      </c>
      <c r="F20" s="66">
        <v>23.4</v>
      </c>
      <c r="H20" s="116"/>
      <c r="I20" s="30" t="s">
        <v>35</v>
      </c>
      <c r="J20" s="99">
        <v>6</v>
      </c>
      <c r="K20" s="47"/>
      <c r="L20" s="59">
        <v>11</v>
      </c>
      <c r="M20" s="66">
        <v>9.9</v>
      </c>
      <c r="O20" s="116"/>
      <c r="P20" s="30" t="s">
        <v>35</v>
      </c>
      <c r="Q20" s="99">
        <v>6</v>
      </c>
      <c r="R20" s="47"/>
      <c r="S20" s="59">
        <v>15</v>
      </c>
      <c r="T20" s="66">
        <v>13.499999999999998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120042.90000000002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48998.9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71044.000000000015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118743.80000000002</v>
      </c>
      <c r="H26" s="116"/>
      <c r="I26" s="30" t="s">
        <v>35</v>
      </c>
      <c r="J26" s="99">
        <v>12</v>
      </c>
      <c r="K26" s="47"/>
      <c r="L26" s="59">
        <v>0</v>
      </c>
      <c r="M26" s="66">
        <v>48468.6</v>
      </c>
      <c r="O26" s="116"/>
      <c r="P26" s="30" t="s">
        <v>35</v>
      </c>
      <c r="Q26" s="99">
        <v>12</v>
      </c>
      <c r="R26" s="47"/>
      <c r="S26" s="59">
        <v>0</v>
      </c>
      <c r="T26" s="66">
        <v>70275.200000000012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1299.0999999999999</v>
      </c>
      <c r="H27" s="116"/>
      <c r="I27" s="33" t="s">
        <v>46</v>
      </c>
      <c r="J27" s="99">
        <v>13</v>
      </c>
      <c r="K27" s="47"/>
      <c r="L27" s="59">
        <v>0</v>
      </c>
      <c r="M27" s="66">
        <v>530.29999999999995</v>
      </c>
      <c r="O27" s="116"/>
      <c r="P27" s="33" t="s">
        <v>46</v>
      </c>
      <c r="Q27" s="99">
        <v>13</v>
      </c>
      <c r="R27" s="47"/>
      <c r="S27" s="59">
        <v>0</v>
      </c>
      <c r="T27" s="66">
        <v>768.8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50</v>
      </c>
      <c r="F42" s="65">
        <f>F43+F47</f>
        <v>542.5</v>
      </c>
      <c r="H42" s="125" t="s">
        <v>26</v>
      </c>
      <c r="I42" s="42" t="s">
        <v>29</v>
      </c>
      <c r="J42" s="49">
        <v>26</v>
      </c>
      <c r="K42" s="47"/>
      <c r="L42" s="68">
        <f>L43+L47</f>
        <v>20</v>
      </c>
      <c r="M42" s="65">
        <f>M43+M47</f>
        <v>217</v>
      </c>
      <c r="O42" s="125" t="s">
        <v>26</v>
      </c>
      <c r="P42" s="42" t="s">
        <v>29</v>
      </c>
      <c r="Q42" s="49">
        <v>26</v>
      </c>
      <c r="R42" s="47"/>
      <c r="S42" s="68">
        <f>S43+S47</f>
        <v>30</v>
      </c>
      <c r="T42" s="65">
        <f>T43+T47</f>
        <v>325.5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50</v>
      </c>
      <c r="F43" s="66">
        <v>542.5</v>
      </c>
      <c r="H43" s="126"/>
      <c r="I43" s="36" t="s">
        <v>41</v>
      </c>
      <c r="J43" s="49">
        <v>27</v>
      </c>
      <c r="K43" s="47"/>
      <c r="L43" s="59">
        <v>20</v>
      </c>
      <c r="M43" s="66">
        <v>217</v>
      </c>
      <c r="O43" s="126"/>
      <c r="P43" s="36" t="s">
        <v>41</v>
      </c>
      <c r="Q43" s="49">
        <v>27</v>
      </c>
      <c r="R43" s="47"/>
      <c r="S43" s="59">
        <v>30</v>
      </c>
      <c r="T43" s="66">
        <v>325.5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124</v>
      </c>
      <c r="B7" s="133"/>
      <c r="C7" s="133"/>
      <c r="D7" s="133"/>
      <c r="E7" s="133"/>
      <c r="F7" s="133"/>
      <c r="H7" s="133" t="s">
        <v>124</v>
      </c>
      <c r="I7" s="133"/>
      <c r="J7" s="133"/>
      <c r="K7" s="133"/>
      <c r="L7" s="133"/>
      <c r="M7" s="133"/>
      <c r="O7" s="133" t="s">
        <v>124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23610.699999999997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11792.2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11818.5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7068</v>
      </c>
      <c r="F19" s="65">
        <f>F20+F21</f>
        <v>12922.4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3534</v>
      </c>
      <c r="M19" s="65">
        <f>M20+M21</f>
        <v>6461.2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3534</v>
      </c>
      <c r="T19" s="65">
        <f>T20+T21</f>
        <v>6461.2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7068</v>
      </c>
      <c r="F21" s="66">
        <v>12922.4</v>
      </c>
      <c r="H21" s="116"/>
      <c r="I21" s="33" t="s">
        <v>36</v>
      </c>
      <c r="J21" s="99">
        <v>7</v>
      </c>
      <c r="K21" s="47"/>
      <c r="L21" s="59">
        <v>3534</v>
      </c>
      <c r="M21" s="66">
        <v>6461.2</v>
      </c>
      <c r="O21" s="116"/>
      <c r="P21" s="33" t="s">
        <v>36</v>
      </c>
      <c r="Q21" s="99">
        <v>7</v>
      </c>
      <c r="R21" s="47"/>
      <c r="S21" s="59">
        <v>3534</v>
      </c>
      <c r="T21" s="66">
        <v>6461.2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405</v>
      </c>
      <c r="F25" s="65">
        <f>F26+F27</f>
        <v>10688.3</v>
      </c>
      <c r="H25" s="116"/>
      <c r="I25" s="32" t="s">
        <v>28</v>
      </c>
      <c r="J25" s="99">
        <v>11</v>
      </c>
      <c r="K25" s="47" t="s">
        <v>17</v>
      </c>
      <c r="L25" s="68">
        <f>L26+L27</f>
        <v>202</v>
      </c>
      <c r="M25" s="65">
        <f>M26+M27</f>
        <v>5331</v>
      </c>
      <c r="O25" s="116"/>
      <c r="P25" s="32" t="s">
        <v>28</v>
      </c>
      <c r="Q25" s="99">
        <v>11</v>
      </c>
      <c r="R25" s="47" t="s">
        <v>17</v>
      </c>
      <c r="S25" s="68">
        <f>S26+S27</f>
        <v>203</v>
      </c>
      <c r="T25" s="65">
        <f>T26+T27</f>
        <v>5357.2999999999993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405</v>
      </c>
      <c r="F27" s="66">
        <v>10688.3</v>
      </c>
      <c r="H27" s="116"/>
      <c r="I27" s="33" t="s">
        <v>46</v>
      </c>
      <c r="J27" s="99">
        <v>13</v>
      </c>
      <c r="K27" s="47"/>
      <c r="L27" s="59">
        <v>202</v>
      </c>
      <c r="M27" s="66">
        <v>5331</v>
      </c>
      <c r="O27" s="116"/>
      <c r="P27" s="33" t="s">
        <v>46</v>
      </c>
      <c r="Q27" s="99">
        <v>13</v>
      </c>
      <c r="R27" s="47"/>
      <c r="S27" s="59">
        <v>203</v>
      </c>
      <c r="T27" s="66">
        <v>5357.2999999999993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4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430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125</v>
      </c>
      <c r="B7" s="133"/>
      <c r="C7" s="133"/>
      <c r="D7" s="133"/>
      <c r="E7" s="133"/>
      <c r="F7" s="133"/>
      <c r="H7" s="133" t="s">
        <v>125</v>
      </c>
      <c r="I7" s="133"/>
      <c r="J7" s="133"/>
      <c r="K7" s="133"/>
      <c r="L7" s="133"/>
      <c r="M7" s="133"/>
      <c r="O7" s="133" t="s">
        <v>125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7719.9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3327.4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4392.5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7719.9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3327.4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4392.5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7719.9</v>
      </c>
      <c r="H27" s="116"/>
      <c r="I27" s="33" t="s">
        <v>46</v>
      </c>
      <c r="J27" s="99">
        <v>13</v>
      </c>
      <c r="K27" s="47"/>
      <c r="L27" s="59">
        <v>0</v>
      </c>
      <c r="M27" s="66">
        <v>3327.4</v>
      </c>
      <c r="O27" s="116"/>
      <c r="P27" s="33" t="s">
        <v>46</v>
      </c>
      <c r="Q27" s="99">
        <v>13</v>
      </c>
      <c r="R27" s="47"/>
      <c r="S27" s="59">
        <v>0</v>
      </c>
      <c r="T27" s="66">
        <v>4392.5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7" zoomScale="60" zoomScaleNormal="60" workbookViewId="0"/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126</v>
      </c>
      <c r="B7" s="133"/>
      <c r="C7" s="133"/>
      <c r="D7" s="133"/>
      <c r="E7" s="133"/>
      <c r="F7" s="133"/>
      <c r="H7" s="133" t="s">
        <v>126</v>
      </c>
      <c r="I7" s="133"/>
      <c r="J7" s="133"/>
      <c r="K7" s="133"/>
      <c r="L7" s="133"/>
      <c r="M7" s="133"/>
      <c r="O7" s="133" t="s">
        <v>126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475.5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219.6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255.89999999999998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325</v>
      </c>
      <c r="F19" s="65">
        <f>F20+F21</f>
        <v>335.9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150</v>
      </c>
      <c r="M19" s="65">
        <f>M20+M21</f>
        <v>155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175</v>
      </c>
      <c r="T19" s="65">
        <f>T20+T21</f>
        <v>180.89999999999998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325</v>
      </c>
      <c r="F21" s="66">
        <v>335.9</v>
      </c>
      <c r="H21" s="116"/>
      <c r="I21" s="33" t="s">
        <v>36</v>
      </c>
      <c r="J21" s="99">
        <v>7</v>
      </c>
      <c r="K21" s="47"/>
      <c r="L21" s="59">
        <v>150</v>
      </c>
      <c r="M21" s="66">
        <v>155</v>
      </c>
      <c r="O21" s="116"/>
      <c r="P21" s="33" t="s">
        <v>36</v>
      </c>
      <c r="Q21" s="99">
        <v>7</v>
      </c>
      <c r="R21" s="47"/>
      <c r="S21" s="59">
        <v>175</v>
      </c>
      <c r="T21" s="66">
        <v>180.89999999999998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139.6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64.599999999999994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75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139.6</v>
      </c>
      <c r="H27" s="116"/>
      <c r="I27" s="33" t="s">
        <v>46</v>
      </c>
      <c r="J27" s="99">
        <v>13</v>
      </c>
      <c r="K27" s="47"/>
      <c r="L27" s="59">
        <v>0</v>
      </c>
      <c r="M27" s="66">
        <v>64.599999999999994</v>
      </c>
      <c r="O27" s="116"/>
      <c r="P27" s="33" t="s">
        <v>46</v>
      </c>
      <c r="Q27" s="99">
        <v>13</v>
      </c>
      <c r="R27" s="47"/>
      <c r="S27" s="59">
        <v>0</v>
      </c>
      <c r="T27" s="66">
        <v>75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127</v>
      </c>
      <c r="B7" s="133"/>
      <c r="C7" s="133"/>
      <c r="D7" s="133"/>
      <c r="E7" s="133"/>
      <c r="F7" s="133"/>
      <c r="H7" s="133" t="s">
        <v>127</v>
      </c>
      <c r="I7" s="133"/>
      <c r="J7" s="133"/>
      <c r="K7" s="133"/>
      <c r="L7" s="133"/>
      <c r="M7" s="133"/>
      <c r="O7" s="133" t="s">
        <v>127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68823.899999999994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29687.7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39136.19999999999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38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16.399999999999999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21.6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38</v>
      </c>
      <c r="H21" s="116"/>
      <c r="I21" s="33" t="s">
        <v>36</v>
      </c>
      <c r="J21" s="99">
        <v>7</v>
      </c>
      <c r="K21" s="47"/>
      <c r="L21" s="59">
        <v>0</v>
      </c>
      <c r="M21" s="66">
        <v>16.399999999999999</v>
      </c>
      <c r="O21" s="116"/>
      <c r="P21" s="33" t="s">
        <v>36</v>
      </c>
      <c r="Q21" s="99">
        <v>7</v>
      </c>
      <c r="R21" s="47"/>
      <c r="S21" s="59">
        <v>0</v>
      </c>
      <c r="T21" s="66">
        <v>21.6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10</v>
      </c>
      <c r="F25" s="65">
        <f>F26+F27</f>
        <v>68785.899999999994</v>
      </c>
      <c r="H25" s="116"/>
      <c r="I25" s="32" t="s">
        <v>28</v>
      </c>
      <c r="J25" s="99">
        <v>11</v>
      </c>
      <c r="K25" s="47" t="s">
        <v>17</v>
      </c>
      <c r="L25" s="68">
        <f>L26+L27</f>
        <v>4</v>
      </c>
      <c r="M25" s="65">
        <f>M26+M27</f>
        <v>29671.3</v>
      </c>
      <c r="O25" s="116"/>
      <c r="P25" s="32" t="s">
        <v>28</v>
      </c>
      <c r="Q25" s="99">
        <v>11</v>
      </c>
      <c r="R25" s="47" t="s">
        <v>17</v>
      </c>
      <c r="S25" s="68">
        <f>S26+S27</f>
        <v>6</v>
      </c>
      <c r="T25" s="65">
        <f>T26+T27</f>
        <v>39114.599999999991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68785.899999999994</v>
      </c>
      <c r="H26" s="116"/>
      <c r="I26" s="30" t="s">
        <v>35</v>
      </c>
      <c r="J26" s="99">
        <v>12</v>
      </c>
      <c r="K26" s="47"/>
      <c r="L26" s="59">
        <v>0</v>
      </c>
      <c r="M26" s="66">
        <v>29671.3</v>
      </c>
      <c r="O26" s="116"/>
      <c r="P26" s="30" t="s">
        <v>35</v>
      </c>
      <c r="Q26" s="99">
        <v>12</v>
      </c>
      <c r="R26" s="47"/>
      <c r="S26" s="59">
        <v>0</v>
      </c>
      <c r="T26" s="66">
        <v>39114.599999999991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10</v>
      </c>
      <c r="F27" s="66">
        <v>0</v>
      </c>
      <c r="H27" s="116"/>
      <c r="I27" s="33" t="s">
        <v>46</v>
      </c>
      <c r="J27" s="99">
        <v>13</v>
      </c>
      <c r="K27" s="47"/>
      <c r="L27" s="59">
        <v>4</v>
      </c>
      <c r="M27" s="66">
        <v>0</v>
      </c>
      <c r="O27" s="116"/>
      <c r="P27" s="33" t="s">
        <v>46</v>
      </c>
      <c r="Q27" s="99">
        <v>13</v>
      </c>
      <c r="R27" s="47"/>
      <c r="S27" s="59">
        <v>6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topLeftCell="A22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s">
        <v>128</v>
      </c>
      <c r="B7" s="133"/>
      <c r="C7" s="133"/>
      <c r="D7" s="133"/>
      <c r="E7" s="133"/>
      <c r="F7" s="133"/>
      <c r="H7" s="133" t="s">
        <v>128</v>
      </c>
      <c r="I7" s="133"/>
      <c r="J7" s="133"/>
      <c r="K7" s="133"/>
      <c r="L7" s="133"/>
      <c r="M7" s="133"/>
      <c r="O7" s="133" t="s">
        <v>128</v>
      </c>
      <c r="P7" s="133"/>
      <c r="Q7" s="133"/>
      <c r="R7" s="133"/>
      <c r="S7" s="133"/>
      <c r="T7" s="133"/>
      <c r="U7" s="70"/>
      <c r="V7" s="70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1671.1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909.7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761.39999999999986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1671.1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909.7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761.39999999999986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1671.1</v>
      </c>
      <c r="H27" s="116"/>
      <c r="I27" s="33" t="s">
        <v>46</v>
      </c>
      <c r="J27" s="99">
        <v>13</v>
      </c>
      <c r="K27" s="47"/>
      <c r="L27" s="59">
        <v>0</v>
      </c>
      <c r="M27" s="66">
        <v>909.7</v>
      </c>
      <c r="O27" s="116"/>
      <c r="P27" s="33" t="s">
        <v>46</v>
      </c>
      <c r="Q27" s="99">
        <v>13</v>
      </c>
      <c r="R27" s="47"/>
      <c r="S27" s="59">
        <v>0</v>
      </c>
      <c r="T27" s="66">
        <v>761.39999999999986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view="pageBreakPreview" zoomScale="60" zoomScaleNormal="60" workbookViewId="0">
      <selection activeCell="F1" sqref="F1:F4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2" t="s">
        <v>148</v>
      </c>
      <c r="B6" s="132"/>
      <c r="C6" s="132"/>
      <c r="D6" s="132"/>
      <c r="E6" s="132"/>
      <c r="F6" s="132"/>
      <c r="G6" s="57"/>
      <c r="H6" s="132" t="s">
        <v>148</v>
      </c>
      <c r="I6" s="132"/>
      <c r="J6" s="132"/>
      <c r="K6" s="132"/>
      <c r="L6" s="132"/>
      <c r="M6" s="132"/>
      <c r="N6" s="57"/>
      <c r="O6" s="132" t="s">
        <v>148</v>
      </c>
      <c r="P6" s="132"/>
      <c r="Q6" s="132"/>
      <c r="R6" s="132"/>
      <c r="S6" s="132"/>
      <c r="T6" s="132"/>
      <c r="U6" s="69"/>
      <c r="V6" s="69"/>
    </row>
    <row r="7" spans="1:22" s="45" customFormat="1" ht="48" customHeight="1" x14ac:dyDescent="0.4">
      <c r="A7" s="133" t="e">
        <v>#N/A</v>
      </c>
      <c r="B7" s="133"/>
      <c r="C7" s="133"/>
      <c r="D7" s="133"/>
      <c r="E7" s="133"/>
      <c r="F7" s="133"/>
      <c r="H7" s="133" t="e">
        <v>#N/A</v>
      </c>
      <c r="I7" s="133"/>
      <c r="J7" s="133"/>
      <c r="K7" s="133"/>
      <c r="L7" s="133"/>
      <c r="M7" s="133"/>
      <c r="O7" s="133" t="e">
        <v>#N/A</v>
      </c>
      <c r="P7" s="133"/>
      <c r="Q7" s="133"/>
      <c r="R7" s="133"/>
      <c r="S7" s="133"/>
      <c r="T7" s="133"/>
      <c r="U7" s="70"/>
      <c r="V7" s="70"/>
    </row>
    <row r="8" spans="1:22" s="21" customFormat="1" ht="21" customHeight="1" x14ac:dyDescent="0.2">
      <c r="A8" s="120" t="s">
        <v>0</v>
      </c>
      <c r="B8" s="120"/>
      <c r="C8" s="120"/>
      <c r="D8" s="120"/>
      <c r="E8" s="120"/>
      <c r="F8" s="120"/>
      <c r="G8" s="22"/>
      <c r="H8" s="120" t="s">
        <v>0</v>
      </c>
      <c r="I8" s="120"/>
      <c r="J8" s="120"/>
      <c r="K8" s="120"/>
      <c r="L8" s="120"/>
      <c r="M8" s="120"/>
      <c r="N8" s="22"/>
      <c r="O8" s="120" t="s">
        <v>0</v>
      </c>
      <c r="P8" s="120"/>
      <c r="Q8" s="120"/>
      <c r="R8" s="120"/>
      <c r="S8" s="120"/>
      <c r="T8" s="120"/>
      <c r="U8" s="71"/>
      <c r="V8" s="71"/>
    </row>
    <row r="9" spans="1:22" s="3" customFormat="1" ht="27.75" customHeight="1" x14ac:dyDescent="0.35">
      <c r="A9" s="123"/>
      <c r="B9" s="123"/>
      <c r="C9" s="123"/>
      <c r="D9" s="123"/>
      <c r="E9" s="123"/>
      <c r="F9" s="123"/>
      <c r="H9" s="124" t="s">
        <v>33</v>
      </c>
      <c r="I9" s="124"/>
      <c r="J9" s="124"/>
      <c r="K9" s="124"/>
      <c r="L9" s="124"/>
      <c r="M9" s="124"/>
      <c r="O9" s="124" t="s">
        <v>34</v>
      </c>
      <c r="P9" s="124"/>
      <c r="Q9" s="124"/>
      <c r="R9" s="124"/>
      <c r="S9" s="124"/>
      <c r="T9" s="124"/>
      <c r="U9" s="72"/>
      <c r="V9" s="72"/>
    </row>
    <row r="10" spans="1:22" s="6" customFormat="1" ht="26.25" customHeight="1" x14ac:dyDescent="0.2">
      <c r="A10" s="119"/>
      <c r="B10" s="119"/>
      <c r="C10" s="119"/>
      <c r="D10" s="119"/>
      <c r="E10" s="119"/>
      <c r="F10" s="119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0" t="s">
        <v>2</v>
      </c>
      <c r="B12" s="131"/>
      <c r="C12" s="24" t="s">
        <v>3</v>
      </c>
      <c r="D12" s="24" t="s">
        <v>23</v>
      </c>
      <c r="E12" s="63" t="s">
        <v>40</v>
      </c>
      <c r="F12" s="63" t="s">
        <v>42</v>
      </c>
      <c r="G12" s="25"/>
      <c r="H12" s="130" t="s">
        <v>2</v>
      </c>
      <c r="I12" s="131"/>
      <c r="J12" s="24" t="s">
        <v>3</v>
      </c>
      <c r="K12" s="24" t="s">
        <v>23</v>
      </c>
      <c r="L12" s="63" t="s">
        <v>40</v>
      </c>
      <c r="M12" s="63" t="s">
        <v>43</v>
      </c>
      <c r="N12" s="25"/>
      <c r="O12" s="130" t="s">
        <v>2</v>
      </c>
      <c r="P12" s="131"/>
      <c r="Q12" s="24" t="s">
        <v>3</v>
      </c>
      <c r="R12" s="24" t="s">
        <v>23</v>
      </c>
      <c r="S12" s="63" t="s">
        <v>40</v>
      </c>
      <c r="T12" s="63" t="s">
        <v>43</v>
      </c>
      <c r="U12" s="75"/>
      <c r="V12" s="75"/>
    </row>
    <row r="13" spans="1:22" s="4" customFormat="1" ht="16.5" customHeight="1" x14ac:dyDescent="0.25">
      <c r="A13" s="121" t="s">
        <v>21</v>
      </c>
      <c r="B13" s="122"/>
      <c r="C13" s="46" t="s">
        <v>22</v>
      </c>
      <c r="D13" s="46" t="s">
        <v>5</v>
      </c>
      <c r="E13" s="64" t="s">
        <v>6</v>
      </c>
      <c r="F13" s="64" t="s">
        <v>7</v>
      </c>
      <c r="H13" s="121" t="s">
        <v>21</v>
      </c>
      <c r="I13" s="122"/>
      <c r="J13" s="46" t="s">
        <v>22</v>
      </c>
      <c r="K13" s="46" t="s">
        <v>5</v>
      </c>
      <c r="L13" s="64" t="s">
        <v>6</v>
      </c>
      <c r="M13" s="64" t="s">
        <v>7</v>
      </c>
      <c r="O13" s="121" t="s">
        <v>21</v>
      </c>
      <c r="P13" s="122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7" t="s">
        <v>24</v>
      </c>
      <c r="B14" s="118"/>
      <c r="C14" s="99">
        <v>1</v>
      </c>
      <c r="D14" s="47"/>
      <c r="E14" s="68"/>
      <c r="F14" s="65">
        <f>F15+F19+F22+F25+F29+F42</f>
        <v>0</v>
      </c>
      <c r="H14" s="117" t="s">
        <v>24</v>
      </c>
      <c r="I14" s="118"/>
      <c r="J14" s="99">
        <v>1</v>
      </c>
      <c r="K14" s="47"/>
      <c r="L14" s="68"/>
      <c r="M14" s="65">
        <f>M15+M19+M22+M25+M29+M42</f>
        <v>0</v>
      </c>
      <c r="O14" s="117" t="s">
        <v>24</v>
      </c>
      <c r="P14" s="118"/>
      <c r="Q14" s="99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5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5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5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6"/>
      <c r="B16" s="30" t="s">
        <v>10</v>
      </c>
      <c r="C16" s="99">
        <v>3</v>
      </c>
      <c r="D16" s="47"/>
      <c r="E16" s="59">
        <v>0</v>
      </c>
      <c r="F16" s="66">
        <v>0</v>
      </c>
      <c r="H16" s="116"/>
      <c r="I16" s="30" t="s">
        <v>10</v>
      </c>
      <c r="J16" s="99">
        <v>3</v>
      </c>
      <c r="K16" s="47"/>
      <c r="L16" s="59">
        <v>0</v>
      </c>
      <c r="M16" s="66">
        <v>0</v>
      </c>
      <c r="O16" s="116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6"/>
      <c r="B17" s="97"/>
      <c r="C17" s="49">
        <v>14</v>
      </c>
      <c r="D17" s="47"/>
      <c r="E17" s="59"/>
      <c r="F17" s="83"/>
      <c r="H17" s="116"/>
      <c r="I17" s="97"/>
      <c r="J17" s="49">
        <v>14</v>
      </c>
      <c r="K17" s="47"/>
      <c r="L17" s="59"/>
      <c r="M17" s="83">
        <v>0</v>
      </c>
      <c r="O17" s="116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6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6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6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5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5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5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6"/>
      <c r="B20" s="30" t="s">
        <v>35</v>
      </c>
      <c r="C20" s="99">
        <v>6</v>
      </c>
      <c r="D20" s="47"/>
      <c r="E20" s="59">
        <v>0</v>
      </c>
      <c r="F20" s="66">
        <v>0</v>
      </c>
      <c r="H20" s="116"/>
      <c r="I20" s="30" t="s">
        <v>35</v>
      </c>
      <c r="J20" s="99">
        <v>6</v>
      </c>
      <c r="K20" s="47"/>
      <c r="L20" s="59">
        <v>0</v>
      </c>
      <c r="M20" s="66">
        <v>0</v>
      </c>
      <c r="O20" s="116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6"/>
      <c r="B21" s="33" t="s">
        <v>36</v>
      </c>
      <c r="C21" s="99">
        <v>7</v>
      </c>
      <c r="D21" s="47"/>
      <c r="E21" s="59">
        <v>0</v>
      </c>
      <c r="F21" s="66">
        <v>0</v>
      </c>
      <c r="H21" s="116"/>
      <c r="I21" s="33" t="s">
        <v>36</v>
      </c>
      <c r="J21" s="99">
        <v>7</v>
      </c>
      <c r="K21" s="47"/>
      <c r="L21" s="59">
        <v>0</v>
      </c>
      <c r="M21" s="66">
        <v>0</v>
      </c>
      <c r="O21" s="116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6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6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6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6"/>
      <c r="B23" s="30" t="s">
        <v>35</v>
      </c>
      <c r="C23" s="99">
        <v>9</v>
      </c>
      <c r="D23" s="47"/>
      <c r="E23" s="59">
        <v>0</v>
      </c>
      <c r="F23" s="66">
        <v>0</v>
      </c>
      <c r="H23" s="116"/>
      <c r="I23" s="30" t="s">
        <v>35</v>
      </c>
      <c r="J23" s="99">
        <v>9</v>
      </c>
      <c r="K23" s="47"/>
      <c r="L23" s="59">
        <v>0</v>
      </c>
      <c r="M23" s="66">
        <v>0</v>
      </c>
      <c r="O23" s="116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6"/>
      <c r="B24" s="33" t="s">
        <v>37</v>
      </c>
      <c r="C24" s="99">
        <v>10</v>
      </c>
      <c r="D24" s="47"/>
      <c r="E24" s="59">
        <v>0</v>
      </c>
      <c r="F24" s="66">
        <v>0</v>
      </c>
      <c r="H24" s="116"/>
      <c r="I24" s="33" t="s">
        <v>37</v>
      </c>
      <c r="J24" s="99">
        <v>10</v>
      </c>
      <c r="K24" s="47"/>
      <c r="L24" s="59">
        <v>0</v>
      </c>
      <c r="M24" s="66">
        <v>0</v>
      </c>
      <c r="O24" s="116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6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0</v>
      </c>
      <c r="H25" s="116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0</v>
      </c>
      <c r="O25" s="116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6"/>
      <c r="B26" s="30" t="s">
        <v>35</v>
      </c>
      <c r="C26" s="99">
        <v>12</v>
      </c>
      <c r="D26" s="47"/>
      <c r="E26" s="59">
        <v>0</v>
      </c>
      <c r="F26" s="66">
        <v>0</v>
      </c>
      <c r="H26" s="116"/>
      <c r="I26" s="30" t="s">
        <v>35</v>
      </c>
      <c r="J26" s="99">
        <v>12</v>
      </c>
      <c r="K26" s="47"/>
      <c r="L26" s="59">
        <v>0</v>
      </c>
      <c r="M26" s="66">
        <v>0</v>
      </c>
      <c r="O26" s="116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6"/>
      <c r="B27" s="33" t="s">
        <v>46</v>
      </c>
      <c r="C27" s="99">
        <v>13</v>
      </c>
      <c r="D27" s="47"/>
      <c r="E27" s="59">
        <v>0</v>
      </c>
      <c r="F27" s="66">
        <v>0</v>
      </c>
      <c r="H27" s="116"/>
      <c r="I27" s="33" t="s">
        <v>46</v>
      </c>
      <c r="J27" s="99">
        <v>13</v>
      </c>
      <c r="K27" s="47"/>
      <c r="L27" s="59">
        <v>0</v>
      </c>
      <c r="M27" s="66">
        <v>0</v>
      </c>
      <c r="O27" s="116"/>
      <c r="P27" s="33" t="s">
        <v>46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5" t="s">
        <v>44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5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5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6"/>
      <c r="B30" s="36" t="s">
        <v>41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6"/>
      <c r="I30" s="36" t="s">
        <v>41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6"/>
      <c r="P30" s="36" t="s">
        <v>41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6"/>
      <c r="B31" s="128" t="s">
        <v>14</v>
      </c>
      <c r="C31" s="49">
        <v>16</v>
      </c>
      <c r="D31" s="47" t="s">
        <v>19</v>
      </c>
      <c r="E31" s="60"/>
      <c r="F31" s="67"/>
      <c r="G31" s="38"/>
      <c r="H31" s="116"/>
      <c r="I31" s="128" t="s">
        <v>14</v>
      </c>
      <c r="J31" s="49">
        <v>16</v>
      </c>
      <c r="K31" s="47" t="s">
        <v>19</v>
      </c>
      <c r="L31" s="60"/>
      <c r="M31" s="67"/>
      <c r="N31" s="38"/>
      <c r="O31" s="116"/>
      <c r="P31" s="128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6"/>
      <c r="B32" s="129"/>
      <c r="C32" s="49">
        <v>17</v>
      </c>
      <c r="D32" s="47" t="s">
        <v>9</v>
      </c>
      <c r="E32" s="60">
        <v>0</v>
      </c>
      <c r="F32" s="67">
        <v>0</v>
      </c>
      <c r="H32" s="116"/>
      <c r="I32" s="129"/>
      <c r="J32" s="49">
        <v>17</v>
      </c>
      <c r="K32" s="47" t="s">
        <v>9</v>
      </c>
      <c r="L32" s="60">
        <v>0</v>
      </c>
      <c r="M32" s="67">
        <v>0</v>
      </c>
      <c r="O32" s="116"/>
      <c r="P32" s="129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6"/>
      <c r="B33" s="39" t="s">
        <v>39</v>
      </c>
      <c r="C33" s="49">
        <v>18</v>
      </c>
      <c r="D33" s="47" t="s">
        <v>9</v>
      </c>
      <c r="E33" s="60">
        <v>0</v>
      </c>
      <c r="F33" s="67">
        <v>0</v>
      </c>
      <c r="H33" s="116"/>
      <c r="I33" s="39" t="s">
        <v>39</v>
      </c>
      <c r="J33" s="49">
        <v>18</v>
      </c>
      <c r="K33" s="47" t="s">
        <v>9</v>
      </c>
      <c r="L33" s="60">
        <v>0</v>
      </c>
      <c r="M33" s="67">
        <v>0</v>
      </c>
      <c r="O33" s="116"/>
      <c r="P33" s="39" t="s">
        <v>39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6"/>
      <c r="B34" s="56"/>
      <c r="C34" s="49">
        <v>19</v>
      </c>
      <c r="D34" s="47"/>
      <c r="E34" s="59"/>
      <c r="F34" s="83"/>
      <c r="H34" s="116"/>
      <c r="I34" s="56"/>
      <c r="J34" s="49">
        <v>19</v>
      </c>
      <c r="K34" s="47"/>
      <c r="L34" s="60"/>
      <c r="M34" s="83"/>
      <c r="O34" s="116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6"/>
      <c r="B35" s="56" t="s">
        <v>45</v>
      </c>
      <c r="C35" s="49">
        <v>20</v>
      </c>
      <c r="D35" s="47"/>
      <c r="E35" s="59"/>
      <c r="F35" s="67"/>
      <c r="H35" s="116"/>
      <c r="I35" s="56" t="s">
        <v>45</v>
      </c>
      <c r="J35" s="49">
        <v>20</v>
      </c>
      <c r="K35" s="47"/>
      <c r="L35" s="60"/>
      <c r="M35" s="67"/>
      <c r="O35" s="116"/>
      <c r="P35" s="56" t="s">
        <v>45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6"/>
      <c r="B36" s="56" t="s">
        <v>45</v>
      </c>
      <c r="C36" s="49">
        <v>21</v>
      </c>
      <c r="D36" s="47"/>
      <c r="E36" s="59"/>
      <c r="F36" s="67"/>
      <c r="H36" s="116"/>
      <c r="I36" s="56" t="s">
        <v>45</v>
      </c>
      <c r="J36" s="49">
        <v>21</v>
      </c>
      <c r="K36" s="47"/>
      <c r="L36" s="60"/>
      <c r="M36" s="67"/>
      <c r="O36" s="116"/>
      <c r="P36" s="56" t="s">
        <v>45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6"/>
      <c r="B37" s="56" t="s">
        <v>45</v>
      </c>
      <c r="C37" s="49">
        <v>22</v>
      </c>
      <c r="D37" s="47"/>
      <c r="E37" s="59"/>
      <c r="F37" s="67"/>
      <c r="H37" s="116"/>
      <c r="I37" s="56" t="s">
        <v>45</v>
      </c>
      <c r="J37" s="49">
        <v>22</v>
      </c>
      <c r="K37" s="47"/>
      <c r="L37" s="60"/>
      <c r="M37" s="67"/>
      <c r="O37" s="116"/>
      <c r="P37" s="56" t="s">
        <v>45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6"/>
      <c r="B38" s="55" t="s">
        <v>47</v>
      </c>
      <c r="C38" s="49">
        <v>23</v>
      </c>
      <c r="D38" s="47"/>
      <c r="E38" s="59">
        <v>0</v>
      </c>
      <c r="F38" s="83">
        <v>0</v>
      </c>
      <c r="H38" s="116"/>
      <c r="I38" s="55" t="s">
        <v>47</v>
      </c>
      <c r="J38" s="49">
        <v>23</v>
      </c>
      <c r="K38" s="47"/>
      <c r="L38" s="60">
        <v>0</v>
      </c>
      <c r="M38" s="83">
        <v>0</v>
      </c>
      <c r="O38" s="116"/>
      <c r="P38" s="55" t="s">
        <v>47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6"/>
      <c r="B39" s="97"/>
      <c r="C39" s="49">
        <v>14</v>
      </c>
      <c r="D39" s="47"/>
      <c r="E39" s="59"/>
      <c r="F39" s="83">
        <f>M39+T39</f>
        <v>0</v>
      </c>
      <c r="H39" s="116"/>
      <c r="I39" s="97"/>
      <c r="J39" s="49">
        <v>14</v>
      </c>
      <c r="K39" s="47"/>
      <c r="L39" s="59"/>
      <c r="M39" s="83">
        <v>0</v>
      </c>
      <c r="O39" s="116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6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6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6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6"/>
      <c r="B41" s="41" t="s">
        <v>37</v>
      </c>
      <c r="C41" s="49">
        <v>25</v>
      </c>
      <c r="D41" s="47"/>
      <c r="E41" s="59">
        <v>0</v>
      </c>
      <c r="F41" s="66">
        <v>0</v>
      </c>
      <c r="H41" s="116"/>
      <c r="I41" s="41" t="s">
        <v>37</v>
      </c>
      <c r="J41" s="49">
        <v>25</v>
      </c>
      <c r="K41" s="47"/>
      <c r="L41" s="59">
        <v>0</v>
      </c>
      <c r="M41" s="66">
        <v>0</v>
      </c>
      <c r="O41" s="116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5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5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5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6"/>
      <c r="B43" s="36" t="s">
        <v>41</v>
      </c>
      <c r="C43" s="49">
        <v>27</v>
      </c>
      <c r="D43" s="47"/>
      <c r="E43" s="59">
        <v>0</v>
      </c>
      <c r="F43" s="66">
        <v>0</v>
      </c>
      <c r="H43" s="126"/>
      <c r="I43" s="36" t="s">
        <v>41</v>
      </c>
      <c r="J43" s="49">
        <v>27</v>
      </c>
      <c r="K43" s="47"/>
      <c r="L43" s="59">
        <v>0</v>
      </c>
      <c r="M43" s="66">
        <v>0</v>
      </c>
      <c r="O43" s="126"/>
      <c r="P43" s="36" t="s">
        <v>41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6"/>
      <c r="B44" s="39" t="s">
        <v>39</v>
      </c>
      <c r="C44" s="49">
        <v>28</v>
      </c>
      <c r="D44" s="48" t="s">
        <v>20</v>
      </c>
      <c r="E44" s="60">
        <v>0</v>
      </c>
      <c r="F44" s="67">
        <v>0</v>
      </c>
      <c r="G44" s="101"/>
      <c r="H44" s="126"/>
      <c r="I44" s="39" t="s">
        <v>39</v>
      </c>
      <c r="J44" s="49">
        <v>28</v>
      </c>
      <c r="K44" s="48" t="s">
        <v>20</v>
      </c>
      <c r="L44" s="60">
        <v>0</v>
      </c>
      <c r="M44" s="67">
        <v>0</v>
      </c>
      <c r="O44" s="126"/>
      <c r="P44" s="39" t="s">
        <v>39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6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2"/>
      <c r="H45" s="126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6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6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2"/>
      <c r="H46" s="126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6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7"/>
      <c r="B47" s="41" t="s">
        <v>37</v>
      </c>
      <c r="C47" s="49">
        <v>31</v>
      </c>
      <c r="D47" s="48"/>
      <c r="E47" s="59">
        <v>0</v>
      </c>
      <c r="F47" s="66">
        <v>0</v>
      </c>
      <c r="G47" s="103"/>
      <c r="H47" s="127"/>
      <c r="I47" s="41" t="s">
        <v>37</v>
      </c>
      <c r="J47" s="49">
        <v>31</v>
      </c>
      <c r="K47" s="48"/>
      <c r="L47" s="59">
        <v>0</v>
      </c>
      <c r="M47" s="66">
        <v>0</v>
      </c>
      <c r="O47" s="127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110</vt:i4>
      </vt:variant>
      <vt:variant>
        <vt:lpstr>Именованные диапазоны</vt:lpstr>
      </vt:variant>
      <vt:variant>
        <vt:i4>6</vt:i4>
      </vt:variant>
    </vt:vector>
  </HeadingPairs>
  <TitlesOfParts>
    <vt:vector size="116" baseType="lpstr">
      <vt:lpstr>_Оглавление_</vt:lpstr>
      <vt:lpstr>0004</vt:lpstr>
      <vt:lpstr>0010</vt:lpstr>
      <vt:lpstr>0013</vt:lpstr>
      <vt:lpstr>0020</vt:lpstr>
      <vt:lpstr>0021</vt:lpstr>
      <vt:lpstr>0023</vt:lpstr>
      <vt:lpstr>0026</vt:lpstr>
      <vt:lpstr>0027</vt:lpstr>
      <vt:lpstr>0028</vt:lpstr>
      <vt:lpstr>0029</vt:lpstr>
      <vt:lpstr>0032</vt:lpstr>
      <vt:lpstr>0033</vt:lpstr>
      <vt:lpstr>0035</vt:lpstr>
      <vt:lpstr>0040</vt:lpstr>
      <vt:lpstr>0041</vt:lpstr>
      <vt:lpstr>0049</vt:lpstr>
      <vt:lpstr>0059</vt:lpstr>
      <vt:lpstr>0061</vt:lpstr>
      <vt:lpstr>0063</vt:lpstr>
      <vt:lpstr>0065</vt:lpstr>
      <vt:lpstr>0067</vt:lpstr>
      <vt:lpstr>0069</vt:lpstr>
      <vt:lpstr>0071</vt:lpstr>
      <vt:lpstr>0073</vt:lpstr>
      <vt:lpstr>0075</vt:lpstr>
      <vt:lpstr>0079</vt:lpstr>
      <vt:lpstr>0081</vt:lpstr>
      <vt:lpstr>0083</vt:lpstr>
      <vt:lpstr>0085</vt:lpstr>
      <vt:lpstr>0087</vt:lpstr>
      <vt:lpstr>0103</vt:lpstr>
      <vt:lpstr>0115</vt:lpstr>
      <vt:lpstr>0129</vt:lpstr>
      <vt:lpstr>0133</vt:lpstr>
      <vt:lpstr>0135</vt:lpstr>
      <vt:lpstr>0139</vt:lpstr>
      <vt:lpstr>0140</vt:lpstr>
      <vt:lpstr>0142</vt:lpstr>
      <vt:lpstr>0144</vt:lpstr>
      <vt:lpstr>0146</vt:lpstr>
      <vt:lpstr>0151</vt:lpstr>
      <vt:lpstr>0173</vt:lpstr>
      <vt:lpstr>0188</vt:lpstr>
      <vt:lpstr>0203</vt:lpstr>
      <vt:lpstr>0204</vt:lpstr>
      <vt:lpstr>0205</vt:lpstr>
      <vt:lpstr>0231</vt:lpstr>
      <vt:lpstr>0232</vt:lpstr>
      <vt:lpstr>0251</vt:lpstr>
      <vt:lpstr>0260</vt:lpstr>
      <vt:lpstr>0275</vt:lpstr>
      <vt:lpstr>0292</vt:lpstr>
      <vt:lpstr>0294</vt:lpstr>
      <vt:lpstr>0296</vt:lpstr>
      <vt:lpstr>0047</vt:lpstr>
      <vt:lpstr>0309</vt:lpstr>
      <vt:lpstr>0320</vt:lpstr>
      <vt:lpstr>0321</vt:lpstr>
      <vt:lpstr>0327</vt:lpstr>
      <vt:lpstr>0329</vt:lpstr>
      <vt:lpstr>0330</vt:lpstr>
      <vt:lpstr>0331</vt:lpstr>
      <vt:lpstr>0333</vt:lpstr>
      <vt:lpstr>0336</vt:lpstr>
      <vt:lpstr>0338</vt:lpstr>
      <vt:lpstr>0341</vt:lpstr>
      <vt:lpstr>0342</vt:lpstr>
      <vt:lpstr>0344</vt:lpstr>
      <vt:lpstr>0353</vt:lpstr>
      <vt:lpstr>0354</vt:lpstr>
      <vt:lpstr>0355</vt:lpstr>
      <vt:lpstr>0365</vt:lpstr>
      <vt:lpstr>0367</vt:lpstr>
      <vt:lpstr>0373</vt:lpstr>
      <vt:lpstr>0381</vt:lpstr>
      <vt:lpstr>0382</vt:lpstr>
      <vt:lpstr>0385</vt:lpstr>
      <vt:lpstr>0387</vt:lpstr>
      <vt:lpstr>0390</vt:lpstr>
      <vt:lpstr>0395</vt:lpstr>
      <vt:lpstr>0396</vt:lpstr>
      <vt:lpstr>0399</vt:lpstr>
      <vt:lpstr>0405</vt:lpstr>
      <vt:lpstr>0406</vt:lpstr>
      <vt:lpstr>0412</vt:lpstr>
      <vt:lpstr>0414</vt:lpstr>
      <vt:lpstr>0415</vt:lpstr>
      <vt:lpstr>0417</vt:lpstr>
      <vt:lpstr>0419</vt:lpstr>
      <vt:lpstr>0422</vt:lpstr>
      <vt:lpstr>0423</vt:lpstr>
      <vt:lpstr>0043</vt:lpstr>
      <vt:lpstr>0429</vt:lpstr>
      <vt:lpstr>0430</vt:lpstr>
      <vt:lpstr>0431</vt:lpstr>
      <vt:lpstr>0432</vt:lpstr>
      <vt:lpstr>0437</vt:lpstr>
      <vt:lpstr>0442</vt:lpstr>
      <vt:lpstr>0444</vt:lpstr>
      <vt:lpstr>0447</vt:lpstr>
      <vt:lpstr>0450</vt:lpstr>
      <vt:lpstr>0451</vt:lpstr>
      <vt:lpstr>0454</vt:lpstr>
      <vt:lpstr>0458</vt:lpstr>
      <vt:lpstr>0459</vt:lpstr>
      <vt:lpstr>0467</vt:lpstr>
      <vt:lpstr>0465</vt:lpstr>
      <vt:lpstr>0466</vt:lpstr>
      <vt:lpstr>0452</vt:lpstr>
      <vt:lpstr>'0004'!Область_печати</vt:lpstr>
      <vt:lpstr>'0040'!Область_печати</vt:lpstr>
      <vt:lpstr>'0041'!Область_печати</vt:lpstr>
      <vt:lpstr>'0309'!Область_печати</vt:lpstr>
      <vt:lpstr>'0412'!Область_печати</vt:lpstr>
      <vt:lpstr>'0423'!Область_печати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Елена Александровна Шушакова</cp:lastModifiedBy>
  <cp:lastPrinted>2022-07-29T04:41:00Z</cp:lastPrinted>
  <dcterms:created xsi:type="dcterms:W3CDTF">1996-10-08T23:32:33Z</dcterms:created>
  <dcterms:modified xsi:type="dcterms:W3CDTF">2026-04-03T09:37:18Z</dcterms:modified>
</cp:coreProperties>
</file>